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5480" windowHeight="8760" tabRatio="721" firstSheet="1" activeTab="3"/>
  </bookViews>
  <sheets>
    <sheet name="REPORTE SEMANAL ADQ. A-VIII" sheetId="2" r:id="rId1"/>
    <sheet name="REP. ACUMULADO DE ADQ. A-IX" sheetId="9" r:id="rId2"/>
    <sheet name="SEM" sheetId="11" r:id="rId3"/>
    <sheet name="ACUM" sheetId="12" r:id="rId4"/>
  </sheets>
  <definedNames>
    <definedName name="_xlnm.Print_Area" localSheetId="0">'REPORTE SEMANAL ADQ. A-VIII'!$A$1:$N$89</definedName>
    <definedName name="_xlnm.Print_Area" localSheetId="2">SEM!$A$1:$M$58</definedName>
  </definedNames>
  <calcPr calcId="124519"/>
</workbook>
</file>

<file path=xl/calcChain.xml><?xml version="1.0" encoding="utf-8"?>
<calcChain xmlns="http://schemas.openxmlformats.org/spreadsheetml/2006/main">
  <c r="C12" i="11"/>
  <c r="D12"/>
  <c r="E12"/>
  <c r="C19"/>
  <c r="D19"/>
  <c r="E19"/>
  <c r="B49"/>
  <c r="C49"/>
  <c r="D49"/>
  <c r="E49"/>
  <c r="K10" i="12"/>
  <c r="K12"/>
  <c r="L10"/>
  <c r="L12"/>
  <c r="Q10"/>
  <c r="R10"/>
  <c r="C12"/>
  <c r="D12"/>
  <c r="E12"/>
  <c r="F12"/>
  <c r="G12"/>
  <c r="H12"/>
  <c r="I12"/>
  <c r="J12"/>
  <c r="M12"/>
  <c r="N12"/>
  <c r="O12"/>
  <c r="P12"/>
  <c r="Q12"/>
  <c r="R12"/>
  <c r="S12"/>
  <c r="T12"/>
  <c r="U12"/>
  <c r="M14" i="9"/>
  <c r="P14"/>
  <c r="O14"/>
  <c r="Q14"/>
  <c r="L10"/>
  <c r="R10"/>
  <c r="R12"/>
  <c r="Q10"/>
  <c r="Q12"/>
  <c r="L12"/>
  <c r="K10"/>
  <c r="K12"/>
  <c r="U12"/>
  <c r="T12"/>
  <c r="S12"/>
  <c r="P12"/>
  <c r="O12"/>
  <c r="N12"/>
  <c r="M12"/>
  <c r="J12"/>
  <c r="I12"/>
  <c r="H12"/>
  <c r="G12"/>
  <c r="F12"/>
  <c r="E12"/>
  <c r="D12"/>
  <c r="C12"/>
  <c r="E77" i="2"/>
  <c r="D77"/>
  <c r="C77"/>
  <c r="J14" i="9"/>
  <c r="L14"/>
  <c r="B77" i="2"/>
  <c r="I14" i="9"/>
  <c r="K14"/>
  <c r="E23" i="2"/>
  <c r="D23"/>
  <c r="C23"/>
  <c r="E15"/>
  <c r="D15"/>
  <c r="C15"/>
  <c r="H80"/>
  <c r="N14" i="9"/>
  <c r="R14"/>
  <c r="H51" i="11"/>
</calcChain>
</file>

<file path=xl/sharedStrings.xml><?xml version="1.0" encoding="utf-8"?>
<sst xmlns="http://schemas.openxmlformats.org/spreadsheetml/2006/main" count="587" uniqueCount="188">
  <si>
    <t>CONTRALORÍA GENERAL DEL ESTADO</t>
  </si>
  <si>
    <t>DIRECCION GENERAL DE CONTROL Y EVALUACION</t>
  </si>
  <si>
    <t>LICITACIONES PUBLICAS</t>
  </si>
  <si>
    <t>DESCRIPCIÓN</t>
  </si>
  <si>
    <t>PRESUPUESTO BASE</t>
  </si>
  <si>
    <t>TOTAL MONTO ADJUDICADO</t>
  </si>
  <si>
    <t>AHORRO</t>
  </si>
  <si>
    <t>EMPRESAS ADJUDICADAS</t>
  </si>
  <si>
    <t xml:space="preserve">ORIGEN DE LA EMPRESA </t>
  </si>
  <si>
    <t>OBSERVACIONES</t>
  </si>
  <si>
    <t>VERACRUZANA</t>
  </si>
  <si>
    <t>FORÁNEA</t>
  </si>
  <si>
    <t>MUNICIPIO</t>
  </si>
  <si>
    <t>REGION</t>
  </si>
  <si>
    <t>TOTAL</t>
  </si>
  <si>
    <t>LICITACIONES SIMPLIFICADAS</t>
  </si>
  <si>
    <t>ADJUDICACIONES DIRECTAS</t>
  </si>
  <si>
    <t>POR MONTO</t>
  </si>
  <si>
    <t>POR EXCEPCIÓN DE LEY</t>
  </si>
  <si>
    <t>EMPRESA ADJUDICADA</t>
  </si>
  <si>
    <t>ORIGEN DE LA EMPRESA</t>
  </si>
  <si>
    <t>NÚMERO DE OPERACIONES</t>
  </si>
  <si>
    <t>MONTO</t>
  </si>
  <si>
    <t>N° Acuerdo (S1)</t>
  </si>
  <si>
    <t>N° Sesión (S2)</t>
  </si>
  <si>
    <t xml:space="preserve">TOTAL MONTO ADJUDICADO PESOS: </t>
  </si>
  <si>
    <t>Dependencia / Entidad / Fideicomiso</t>
  </si>
  <si>
    <t>Tipo de Licitación</t>
  </si>
  <si>
    <t>Empresas Contratadas</t>
  </si>
  <si>
    <t>Economías</t>
  </si>
  <si>
    <t>Pública Internacional</t>
  </si>
  <si>
    <t>Pública Nacional</t>
  </si>
  <si>
    <t>Adjudicaciones Directas</t>
  </si>
  <si>
    <t xml:space="preserve">Total </t>
  </si>
  <si>
    <t>Veracruzanas</t>
  </si>
  <si>
    <t>Total de Licitaciones (1)</t>
  </si>
  <si>
    <t>Monto Contratado
 (2)</t>
  </si>
  <si>
    <t>Total de Operaciones (3)</t>
  </si>
  <si>
    <t>Monto Contratado
 (4)</t>
  </si>
  <si>
    <t>Monto Contratado
 (6)</t>
  </si>
  <si>
    <t>Número de Operaciones (7)</t>
  </si>
  <si>
    <t>Monto Contratado
 (8)</t>
  </si>
  <si>
    <t>Número de Operaciones (9)</t>
  </si>
  <si>
    <t>Número de Operaciones (11)</t>
  </si>
  <si>
    <t>Total de licitaciones</t>
  </si>
  <si>
    <t>Simplificada</t>
  </si>
  <si>
    <t>Resto del País</t>
  </si>
  <si>
    <t>Total (5)</t>
  </si>
  <si>
    <t>Monto Contratado
 (10)</t>
  </si>
  <si>
    <t xml:space="preserve"> Monto Contratado (12)</t>
  </si>
  <si>
    <t>Presupuesto Base (13)</t>
  </si>
  <si>
    <t>Monto Adjudicado (14)</t>
  </si>
  <si>
    <t>Ahorro (15)</t>
  </si>
  <si>
    <t>ELABORÓ</t>
  </si>
  <si>
    <t>REVISÓ</t>
  </si>
  <si>
    <t>AUTORIZÓ</t>
  </si>
  <si>
    <t>__________________________________________</t>
  </si>
  <si>
    <t>_______________________________________</t>
  </si>
  <si>
    <t>___________________________________________</t>
  </si>
  <si>
    <t>NÚMERO DE LICITACIÓN (S1)</t>
  </si>
  <si>
    <t>ANEXO VIII</t>
  </si>
  <si>
    <t>ANEXO IX</t>
  </si>
  <si>
    <t>O</t>
  </si>
  <si>
    <t>CONSERVACION Y MANTENIMIENTO  DE VEHICULOS ADSCRITOS  AL SERVICIO ADMINISTRATIVOS</t>
  </si>
  <si>
    <t>COSTCO DE MEXICO,S.A. DE C.V.</t>
  </si>
  <si>
    <t>XALAPA</t>
  </si>
  <si>
    <t>CAPITAL</t>
  </si>
  <si>
    <t>SUBSIDIO ESTATAL</t>
  </si>
  <si>
    <t>MATERIALES Y UTILES DE OFICINA</t>
  </si>
  <si>
    <t>OPERADORA OMX, S.A. DE C.V.</t>
  </si>
  <si>
    <t>DISTRIBUIDORA LIVERPOOL,S.A. DE C.V.</t>
  </si>
  <si>
    <t>PRODUCTOS ALIMENTICIOS PARA EL PERSONAL DERIVADO DE ACTIVIDADES EXTRAORDINARIAS</t>
  </si>
  <si>
    <t>JONAS CASTRO PEREZ</t>
  </si>
  <si>
    <t>JUAN RODRIGUEZ CLARA</t>
  </si>
  <si>
    <t>PAPALOAPN</t>
  </si>
  <si>
    <t>MATERIALES Y UTILES  PARA  EL PROCESAMIENTO EN EQUIPOS  Y BIENES INFORMATICOS</t>
  </si>
  <si>
    <t>JACOBO CASTRO PEREZ</t>
  </si>
  <si>
    <t>IMPRESIONES</t>
  </si>
  <si>
    <t>PORFIRIO MIRANDA ESPARZA</t>
  </si>
  <si>
    <t>COATZACOALCOS</t>
  </si>
  <si>
    <t>OLMECA</t>
  </si>
  <si>
    <t>MARTH A  ALICIA DE DIOS DOMINGUEZ</t>
  </si>
  <si>
    <t>PAPALOAPAN</t>
  </si>
  <si>
    <t>MARIA AURORA GOMEZ MONTIEL</t>
  </si>
  <si>
    <t>MATERIAL DE LIMPIEZA</t>
  </si>
  <si>
    <t>PAPALOPAN</t>
  </si>
  <si>
    <t>HERMOSA GUADALUPE MIGHUEL DE CRUZ</t>
  </si>
  <si>
    <t>GLORIA LARA MONTENEGRO</t>
  </si>
  <si>
    <t>FLTEES Y MANEOBRAS</t>
  </si>
  <si>
    <t>SERVCIOS NACIONALES MUPA, S.A. DE C.V.</t>
  </si>
  <si>
    <t>FERRETERIA ONOFRE,S.A. DE C.V.</t>
  </si>
  <si>
    <t>MATERIAL PARA LA INFORMACION</t>
  </si>
  <si>
    <t>ELECTRONICA TABASCO, S.A. DE C.V.</t>
  </si>
  <si>
    <t>MIGUEL ANGEL OSORIO BAILON</t>
  </si>
  <si>
    <t>ISLA</t>
  </si>
  <si>
    <t>UNI  PLUMAS, S.A. DE C.V.</t>
  </si>
  <si>
    <t xml:space="preserve">VERACRUZ </t>
  </si>
  <si>
    <t>SOTAVENTO</t>
  </si>
  <si>
    <t>MATERIALES Y UTILES PARA  EL PROCESAMIENTO DE BIENES Y EQUIPOS INFORMATICOS</t>
  </si>
  <si>
    <t>NUEVA WAL MART DE MEXICO, S DE R.L.</t>
  </si>
  <si>
    <t>VERACRUZ</t>
  </si>
  <si>
    <t>OFFICE DEPOT DE MEXICO,S.A. DE C.V.</t>
  </si>
  <si>
    <t>CHRISTIAN RAUL HOYOS MAVIL</t>
  </si>
  <si>
    <t>BIENES INFORMATICOS</t>
  </si>
  <si>
    <t>ALFREDO TORRES RIEGO</t>
  </si>
  <si>
    <t>MEXICO,DF</t>
  </si>
  <si>
    <t>IDALIA RAMIREZ RAMOS</t>
  </si>
  <si>
    <t>MATERIALES Y TUILES DE OFICINA</t>
  </si>
  <si>
    <t>MARIA DE LORUDES MARIN RAMIREZ</t>
  </si>
  <si>
    <t>COMPULECC, S.A.  DE C.V.</t>
  </si>
  <si>
    <t>JOEL DOMINGUEZ OLMEDO</t>
  </si>
  <si>
    <t>MATERIALES Y SUMINISTROS VARIOS</t>
  </si>
  <si>
    <t>ROMULO SOTO DOMINGUEZ</t>
  </si>
  <si>
    <t>PINTURAS</t>
  </si>
  <si>
    <t>PINTA SERVICE S.A. DE C.V.</t>
  </si>
  <si>
    <t>MATERIAL ELCTRICO Y ELECTRONICO</t>
  </si>
  <si>
    <t>IRMA DEL CARMEN QUINTERO CRIVELLI</t>
  </si>
  <si>
    <t>ACTIVIDADES CIVICAS Y FESTIVIDADES</t>
  </si>
  <si>
    <t>DEYSI  BARRADAS MARQUEZ</t>
  </si>
  <si>
    <t>GASTOS DE  PROMOCION INSTITUCIONAL</t>
  </si>
  <si>
    <t>TELEVISION POR CABLE DEL SURESTE, S.A. DE C.V.</t>
  </si>
  <si>
    <t>EDGAR ALONSO LOPEZ GUIZAR</t>
  </si>
  <si>
    <t>CONSERVACION Y MANTENIMIENTO DE MOBILIARIO Y EQUIPO</t>
  </si>
  <si>
    <t>SIETMAS CONTINO, S.A. DE C.V.</t>
  </si>
  <si>
    <t>JAVIER JUAREZ CORONA</t>
  </si>
  <si>
    <t>CONSERVACION Y MANTENIMIENTO DE EQUIPO Y MOBILIARIO DE ADMINISTRACION</t>
  </si>
  <si>
    <t>VESTUARIOS Y UNIFORMES</t>
  </si>
  <si>
    <t>SASTRERIA Y UNIFORMES WILLIANS,S.A. DE C.V.</t>
  </si>
  <si>
    <t>MEDICINAS Y PRODUCTOS FARMACEUTICOS</t>
  </si>
  <si>
    <t>ANGEL ESPINDOLA SALAZAR</t>
  </si>
  <si>
    <t>SERVCIO DE MENSAJERIA</t>
  </si>
  <si>
    <t>OFELIA LOPEZ GONZALEZ</t>
  </si>
  <si>
    <t>MATERIALES Y UTILES DE IMPRESIÓN Y REPRODUCCION</t>
  </si>
  <si>
    <t>MARCO ANTONIO CASTILLO LUNA</t>
  </si>
  <si>
    <t>ARTURO RUIZ ROSAS</t>
  </si>
  <si>
    <t>MATERIAL Y UTILES DE  OFICINA</t>
  </si>
  <si>
    <t>MATERIAL  DE LIMPIEZA</t>
  </si>
  <si>
    <t>CONSERVACION Y MANTENIMIENTO DE VEHICULOS ADSCRITOS  AL SERVICIO ADMINISTRATIVO</t>
  </si>
  <si>
    <t>COMPUGOLFO, S.A. DE C.V.</t>
  </si>
  <si>
    <t>OFFICE  DEPOT DE  MEXICO, S.A. DE C.V.</t>
  </si>
  <si>
    <t>GRUPO LLANTERO DE POZA RICA, S.A. DE C.V.</t>
  </si>
  <si>
    <t>MARTINEZ DE LA TORRE</t>
  </si>
  <si>
    <t>MARIA DEL PILAR GUEVARA MACIAS</t>
  </si>
  <si>
    <t>MONTAÑAS</t>
  </si>
  <si>
    <t>INGRESOS PROPIOS</t>
  </si>
  <si>
    <t>SUBSIDIO FEDERAL</t>
  </si>
  <si>
    <t>LS/ITSJRC/001/2010</t>
  </si>
  <si>
    <t>GASTOS DE PROMOCION INSTITUCIONAL</t>
  </si>
  <si>
    <t>TEC. ANDRÈS DOMINGUEZ OSORIO</t>
  </si>
  <si>
    <t>L.C. MARINA AURORA AMEZCUA GUZMAN</t>
  </si>
  <si>
    <t>C.P. JOSE ANTONIO DEL VALLE FONSECA</t>
  </si>
  <si>
    <t xml:space="preserve">C.P. JOSE ANTONIO DEL VALLE FONSECA </t>
  </si>
  <si>
    <t>L.C. MARINA A. AMEZCUA GUZMAN</t>
  </si>
  <si>
    <t>REPORTE SEMANAL DE ADQUISICIONES DEL 01 AL 30 DE JUNIO DEL 2010</t>
  </si>
  <si>
    <t>INSTITUTO TECNOLOGICO SUPERIOR DE JUAN RODRIGUEZ CLARA</t>
  </si>
  <si>
    <t>REPORTE ACUMULADO DE ADQUISICIONES DEL 1 DE ENERO AL 30 de  JUNIO DE 2010</t>
  </si>
  <si>
    <t>MATERIAL ELECTRICO Y ELECTRONICO</t>
  </si>
  <si>
    <t>ELECTRO CONTROL Y DISTRIBUCION, S.A. DE C.V.</t>
  </si>
  <si>
    <t>MERCEDES TERAN SARMIENTO</t>
  </si>
  <si>
    <t>JOEL HERNANDEZ CONTRERAS</t>
  </si>
  <si>
    <t>REFACCIONES, ACCERIOS Y HERRAMIENTAS</t>
  </si>
  <si>
    <t>ARACELI DOMINGUEZ DOMINGUEZ</t>
  </si>
  <si>
    <t>TIENDAS LORES, S.A. DE C.V.</t>
  </si>
  <si>
    <t>MATERIAL DE CONSTRUCCION</t>
  </si>
  <si>
    <t>DORA LUZ REYES AGUILAR</t>
  </si>
  <si>
    <t>MARIA DE LOURDES MARIN RAMIREZ</t>
  </si>
  <si>
    <t>MATERIAL Y UTILES DE IMPRESIÓN Y REPRODUCCION</t>
  </si>
  <si>
    <t>SUBSDIO FEDERAL</t>
  </si>
  <si>
    <t>TIENDAS ALKA, S.A. DE C.V.</t>
  </si>
  <si>
    <t>GRUPO PARISINA, S.A. DE C.V.</t>
  </si>
  <si>
    <t>MINATITLAN</t>
  </si>
  <si>
    <t>OFIX, S.A. DE C.V.</t>
  </si>
  <si>
    <t>BOCA DEL RIO</t>
  </si>
  <si>
    <t>JOSE LUIS LAGUNES DOMINGUEZ</t>
  </si>
  <si>
    <t>TIERRA BLANCA</t>
  </si>
  <si>
    <t>PAPELERIA EL IRIS DE JALAPA, S.A. DE C.V.</t>
  </si>
  <si>
    <t>ROCIO DOMINGUEZ DOMINGUEZ</t>
  </si>
  <si>
    <t>EUDOCIA TELLO ROSAS</t>
  </si>
  <si>
    <t>MAYORISTA JAGUAR, S.A. DE C.V.</t>
  </si>
  <si>
    <t>C.P. J. ANTONIO DEL VALLE FONSECA</t>
  </si>
  <si>
    <t>REPORTE SEMANAL DE ADQUISICIONES DEL 01 AL 31 DE JULIO DEL 2010</t>
  </si>
  <si>
    <t>REPORTE ACUMULADO DE ADQUISICIONES DEL 1 DE ENERO AL 31 de  JULIO DE 2010</t>
  </si>
  <si>
    <t>ALMACENISTA DEL ITSJRC</t>
  </si>
  <si>
    <t>JEFE DEL DPTO DE RECURSOS MATERIALES DEL ITSJRC</t>
  </si>
  <si>
    <t>SUSBDIRECTOR ADMINISTRATIVO DEL ITSJRC</t>
  </si>
  <si>
    <t>TEC. ANDRES DOMINGUEZ OSORIO</t>
  </si>
  <si>
    <t>SUBDIRECTOR ADMINISTRATIVO DEL ITSJRC</t>
  </si>
  <si>
    <t>JEFE DE DEPTO DE RECURSOS MATERIALES</t>
  </si>
</sst>
</file>

<file path=xl/styles.xml><?xml version="1.0" encoding="utf-8"?>
<styleSheet xmlns="http://schemas.openxmlformats.org/spreadsheetml/2006/main">
  <numFmts count="8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0_ ;[Red]\-0\ "/>
    <numFmt numFmtId="166" formatCode="#,##0.00_ ;[Red]\-#,##0.00\ "/>
    <numFmt numFmtId="167" formatCode="&quot;$&quot;#,##0.00"/>
    <numFmt numFmtId="170" formatCode="_-[$€-2]* #,##0.00_-;\-[$€-2]* #,##0.00_-;_-[$€-2]* &quot;-&quot;??_-"/>
  </numFmts>
  <fonts count="28"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5"/>
      <name val="Century Gothic"/>
      <family val="2"/>
    </font>
    <font>
      <sz val="8"/>
      <name val="Arial"/>
      <family val="2"/>
    </font>
    <font>
      <b/>
      <sz val="12"/>
      <name val="Century Gothic"/>
      <family val="2"/>
    </font>
    <font>
      <b/>
      <sz val="16"/>
      <name val="Century Gothic"/>
      <family val="2"/>
    </font>
    <font>
      <b/>
      <i/>
      <u/>
      <sz val="10"/>
      <name val="Century Gothic"/>
      <family val="2"/>
    </font>
    <font>
      <b/>
      <i/>
      <u/>
      <sz val="8"/>
      <name val="Century Gothic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b/>
      <sz val="11"/>
      <color indexed="8"/>
      <name val="Century Gothic"/>
      <family val="2"/>
    </font>
    <font>
      <b/>
      <sz val="8"/>
      <name val="Arial"/>
      <family val="2"/>
    </font>
    <font>
      <sz val="8"/>
      <name val="Century Gothic"/>
      <family val="2"/>
    </font>
    <font>
      <sz val="8"/>
      <color indexed="8"/>
      <name val="Century Gothic"/>
      <family val="2"/>
    </font>
    <font>
      <b/>
      <sz val="8"/>
      <name val="Century Gothic"/>
      <family val="2"/>
    </font>
    <font>
      <sz val="10"/>
      <name val="Century Gothic"/>
      <family val="2"/>
    </font>
    <font>
      <b/>
      <sz val="10"/>
      <name val="Arial"/>
      <family val="2"/>
    </font>
    <font>
      <b/>
      <i/>
      <u/>
      <sz val="11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u/>
      <sz val="10"/>
      <color indexed="8"/>
      <name val="Arial"/>
      <family val="2"/>
    </font>
    <font>
      <sz val="8"/>
      <color indexed="8"/>
      <name val="Century Gothic"/>
      <family val="2"/>
    </font>
    <font>
      <b/>
      <sz val="11"/>
      <color indexed="8"/>
      <name val="Century Gothic"/>
      <family val="2"/>
    </font>
    <font>
      <b/>
      <sz val="11"/>
      <color indexed="10"/>
      <name val="Century Gothic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170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7" fillId="0" borderId="0"/>
    <xf numFmtId="0" fontId="1" fillId="0" borderId="0"/>
    <xf numFmtId="0" fontId="1" fillId="0" borderId="0"/>
    <xf numFmtId="0" fontId="2" fillId="0" borderId="0"/>
  </cellStyleXfs>
  <cellXfs count="205">
    <xf numFmtId="0" fontId="0" fillId="0" borderId="0" xfId="0"/>
    <xf numFmtId="0" fontId="4" fillId="0" borderId="0" xfId="0" applyFont="1"/>
    <xf numFmtId="0" fontId="6" fillId="0" borderId="0" xfId="0" applyFont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 shrinkToFit="1"/>
    </xf>
    <xf numFmtId="0" fontId="10" fillId="2" borderId="2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 shrinkToFit="1"/>
    </xf>
    <xf numFmtId="43" fontId="4" fillId="0" borderId="2" xfId="3" applyFont="1" applyFill="1" applyBorder="1" applyAlignment="1">
      <alignment horizontal="center" vertical="center" wrapText="1" shrinkToFit="1"/>
    </xf>
    <xf numFmtId="43" fontId="4" fillId="0" borderId="2" xfId="0" applyNumberFormat="1" applyFont="1" applyFill="1" applyBorder="1" applyAlignment="1">
      <alignment horizontal="center" vertical="center" wrapText="1" shrinkToFit="1"/>
    </xf>
    <xf numFmtId="0" fontId="12" fillId="0" borderId="2" xfId="0" applyFont="1" applyFill="1" applyBorder="1" applyAlignment="1">
      <alignment horizontal="center" vertical="center" wrapText="1" shrinkToFit="1"/>
    </xf>
    <xf numFmtId="0" fontId="13" fillId="0" borderId="0" xfId="0" applyFont="1" applyFill="1" applyBorder="1" applyAlignment="1">
      <alignment vertical="center"/>
    </xf>
    <xf numFmtId="0" fontId="13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justify" wrapText="1"/>
    </xf>
    <xf numFmtId="8" fontId="13" fillId="0" borderId="2" xfId="4" applyNumberFormat="1" applyFont="1" applyBorder="1" applyAlignment="1">
      <alignment vertical="center" wrapText="1"/>
    </xf>
    <xf numFmtId="8" fontId="13" fillId="0" borderId="2" xfId="0" applyNumberFormat="1" applyFont="1" applyBorder="1" applyAlignment="1">
      <alignment horizontal="center" vertical="center" wrapText="1"/>
    </xf>
    <xf numFmtId="4" fontId="14" fillId="0" borderId="3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 shrinkToFit="1"/>
    </xf>
    <xf numFmtId="0" fontId="15" fillId="0" borderId="2" xfId="0" applyFont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 shrinkToFit="1"/>
    </xf>
    <xf numFmtId="0" fontId="15" fillId="0" borderId="5" xfId="0" applyFont="1" applyFill="1" applyBorder="1" applyAlignment="1">
      <alignment horizontal="center" vertical="center" wrapText="1" shrinkToFi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justify" vertical="top" wrapText="1"/>
    </xf>
    <xf numFmtId="4" fontId="14" fillId="0" borderId="3" xfId="0" applyNumberFormat="1" applyFont="1" applyBorder="1" applyAlignment="1">
      <alignment horizontal="center" vertical="center" wrapText="1"/>
    </xf>
    <xf numFmtId="4" fontId="13" fillId="0" borderId="3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 shrinkToFit="1"/>
    </xf>
    <xf numFmtId="0" fontId="13" fillId="0" borderId="2" xfId="0" applyFont="1" applyBorder="1" applyAlignment="1">
      <alignment horizontal="center" vertical="center" wrapText="1"/>
    </xf>
    <xf numFmtId="8" fontId="9" fillId="2" borderId="2" xfId="0" applyNumberFormat="1" applyFont="1" applyFill="1" applyBorder="1" applyAlignment="1">
      <alignment horizontal="center" vertical="center" wrapText="1"/>
    </xf>
    <xf numFmtId="8" fontId="9" fillId="2" borderId="2" xfId="0" applyNumberFormat="1" applyFont="1" applyFill="1" applyBorder="1" applyAlignment="1">
      <alignment vertical="center" wrapText="1"/>
    </xf>
    <xf numFmtId="164" fontId="9" fillId="2" borderId="3" xfId="0" applyNumberFormat="1" applyFont="1" applyFill="1" applyBorder="1" applyAlignment="1">
      <alignment horizontal="center" vertical="center" wrapText="1"/>
    </xf>
    <xf numFmtId="164" fontId="9" fillId="2" borderId="3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 shrinkToFit="1"/>
    </xf>
    <xf numFmtId="164" fontId="9" fillId="2" borderId="0" xfId="0" applyNumberFormat="1" applyFont="1" applyFill="1" applyBorder="1" applyAlignment="1">
      <alignment horizontal="center" vertical="center"/>
    </xf>
    <xf numFmtId="0" fontId="4" fillId="0" borderId="2" xfId="0" applyFont="1" applyFill="1" applyBorder="1"/>
    <xf numFmtId="0" fontId="4" fillId="0" borderId="2" xfId="0" applyFont="1" applyBorder="1" applyAlignment="1">
      <alignment horizontal="center"/>
    </xf>
    <xf numFmtId="4" fontId="4" fillId="0" borderId="2" xfId="0" applyNumberFormat="1" applyFont="1" applyFill="1" applyBorder="1"/>
    <xf numFmtId="0" fontId="4" fillId="0" borderId="2" xfId="0" applyFont="1" applyBorder="1" applyAlignment="1">
      <alignment vertical="center"/>
    </xf>
    <xf numFmtId="0" fontId="4" fillId="0" borderId="2" xfId="0" applyFont="1" applyBorder="1"/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 wrapText="1"/>
    </xf>
    <xf numFmtId="8" fontId="17" fillId="2" borderId="2" xfId="0" applyNumberFormat="1" applyFont="1" applyFill="1" applyBorder="1" applyAlignment="1">
      <alignment horizontal="center" vertical="center" wrapText="1"/>
    </xf>
    <xf numFmtId="165" fontId="17" fillId="2" borderId="2" xfId="0" applyNumberFormat="1" applyFont="1" applyFill="1" applyBorder="1" applyAlignment="1">
      <alignment horizontal="center" vertical="center" wrapText="1"/>
    </xf>
    <xf numFmtId="166" fontId="17" fillId="2" borderId="2" xfId="0" applyNumberFormat="1" applyFont="1" applyFill="1" applyBorder="1" applyAlignment="1">
      <alignment horizontal="center" vertical="center" wrapText="1"/>
    </xf>
    <xf numFmtId="166" fontId="17" fillId="2" borderId="0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8" fillId="0" borderId="0" xfId="0" applyFont="1" applyAlignment="1"/>
    <xf numFmtId="0" fontId="27" fillId="0" borderId="0" xfId="6"/>
    <xf numFmtId="0" fontId="21" fillId="0" borderId="0" xfId="6" applyFont="1" applyAlignment="1"/>
    <xf numFmtId="0" fontId="22" fillId="0" borderId="0" xfId="6" applyFont="1"/>
    <xf numFmtId="0" fontId="15" fillId="2" borderId="2" xfId="6" applyFont="1" applyFill="1" applyBorder="1" applyAlignment="1">
      <alignment horizontal="center" vertical="center" wrapText="1"/>
    </xf>
    <xf numFmtId="0" fontId="15" fillId="0" borderId="2" xfId="6" applyFont="1" applyFill="1" applyBorder="1" applyAlignment="1">
      <alignment horizontal="center" vertical="center"/>
    </xf>
    <xf numFmtId="0" fontId="13" fillId="0" borderId="2" xfId="6" applyFont="1" applyFill="1" applyBorder="1" applyAlignment="1">
      <alignment horizontal="center" vertical="center" wrapText="1"/>
    </xf>
    <xf numFmtId="0" fontId="20" fillId="0" borderId="0" xfId="6" applyFont="1"/>
    <xf numFmtId="0" fontId="15" fillId="0" borderId="2" xfId="6" applyFont="1" applyBorder="1"/>
    <xf numFmtId="0" fontId="13" fillId="0" borderId="2" xfId="6" applyFont="1" applyBorder="1"/>
    <xf numFmtId="1" fontId="15" fillId="2" borderId="2" xfId="6" applyNumberFormat="1" applyFont="1" applyFill="1" applyBorder="1" applyAlignment="1">
      <alignment horizontal="center" vertical="center" wrapText="1"/>
    </xf>
    <xf numFmtId="4" fontId="15" fillId="2" borderId="2" xfId="6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justify"/>
    </xf>
    <xf numFmtId="0" fontId="16" fillId="0" borderId="0" xfId="0" applyFont="1" applyAlignment="1"/>
    <xf numFmtId="0" fontId="23" fillId="0" borderId="0" xfId="0" applyFont="1" applyAlignment="1">
      <alignment horizontal="center"/>
    </xf>
    <xf numFmtId="0" fontId="12" fillId="0" borderId="0" xfId="0" applyFont="1"/>
    <xf numFmtId="0" fontId="9" fillId="0" borderId="0" xfId="0" applyFont="1" applyAlignment="1">
      <alignment horizontal="justify"/>
    </xf>
    <xf numFmtId="0" fontId="9" fillId="0" borderId="0" xfId="0" applyFont="1"/>
    <xf numFmtId="0" fontId="4" fillId="0" borderId="2" xfId="0" applyFont="1" applyFill="1" applyBorder="1" applyAlignment="1">
      <alignment vertical="justify"/>
    </xf>
    <xf numFmtId="0" fontId="4" fillId="0" borderId="2" xfId="0" applyFont="1" applyFill="1" applyBorder="1" applyAlignment="1">
      <alignment vertical="distributed"/>
    </xf>
    <xf numFmtId="4" fontId="27" fillId="0" borderId="0" xfId="6" applyNumberFormat="1"/>
    <xf numFmtId="4" fontId="13" fillId="0" borderId="2" xfId="6" applyNumberFormat="1" applyFont="1" applyFill="1" applyBorder="1" applyAlignment="1">
      <alignment horizontal="center" vertical="center" wrapText="1"/>
    </xf>
    <xf numFmtId="43" fontId="13" fillId="0" borderId="2" xfId="2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" fillId="0" borderId="0" xfId="8"/>
    <xf numFmtId="0" fontId="21" fillId="0" borderId="0" xfId="8" applyFont="1" applyAlignment="1"/>
    <xf numFmtId="0" fontId="15" fillId="2" borderId="2" xfId="8" applyFont="1" applyFill="1" applyBorder="1" applyAlignment="1">
      <alignment horizontal="center" vertical="center" wrapText="1"/>
    </xf>
    <xf numFmtId="0" fontId="14" fillId="0" borderId="0" xfId="8" applyFont="1"/>
    <xf numFmtId="0" fontId="15" fillId="0" borderId="2" xfId="8" applyFont="1" applyFill="1" applyBorder="1" applyAlignment="1">
      <alignment horizontal="center" vertical="center"/>
    </xf>
    <xf numFmtId="0" fontId="13" fillId="0" borderId="2" xfId="8" applyFont="1" applyFill="1" applyBorder="1" applyAlignment="1">
      <alignment horizontal="center" vertical="center" wrapText="1"/>
    </xf>
    <xf numFmtId="4" fontId="13" fillId="0" borderId="2" xfId="8" applyNumberFormat="1" applyFont="1" applyFill="1" applyBorder="1" applyAlignment="1">
      <alignment horizontal="center" vertical="center" wrapText="1"/>
    </xf>
    <xf numFmtId="0" fontId="20" fillId="0" borderId="0" xfId="8" applyFont="1"/>
    <xf numFmtId="0" fontId="15" fillId="0" borderId="2" xfId="8" applyFont="1" applyBorder="1"/>
    <xf numFmtId="0" fontId="13" fillId="0" borderId="2" xfId="8" applyFont="1" applyBorder="1"/>
    <xf numFmtId="1" fontId="15" fillId="2" borderId="2" xfId="8" applyNumberFormat="1" applyFont="1" applyFill="1" applyBorder="1" applyAlignment="1">
      <alignment horizontal="center" vertical="center" wrapText="1"/>
    </xf>
    <xf numFmtId="4" fontId="15" fillId="2" borderId="2" xfId="8" applyNumberFormat="1" applyFont="1" applyFill="1" applyBorder="1" applyAlignment="1">
      <alignment horizontal="center" vertical="center" wrapText="1"/>
    </xf>
    <xf numFmtId="4" fontId="1" fillId="0" borderId="0" xfId="8" applyNumberFormat="1"/>
    <xf numFmtId="0" fontId="25" fillId="0" borderId="2" xfId="0" applyFont="1" applyFill="1" applyBorder="1" applyAlignment="1">
      <alignment horizontal="center" vertical="center" wrapText="1" shrinkToFit="1"/>
    </xf>
    <xf numFmtId="43" fontId="25" fillId="0" borderId="2" xfId="3" applyFont="1" applyFill="1" applyBorder="1" applyAlignment="1">
      <alignment horizontal="center" vertical="center" wrapText="1" shrinkToFit="1"/>
    </xf>
    <xf numFmtId="43" fontId="25" fillId="0" borderId="2" xfId="0" applyNumberFormat="1" applyFont="1" applyFill="1" applyBorder="1" applyAlignment="1">
      <alignment horizontal="center" vertical="center" wrapText="1" shrinkToFit="1"/>
    </xf>
    <xf numFmtId="0" fontId="26" fillId="0" borderId="2" xfId="0" applyFont="1" applyFill="1" applyBorder="1" applyAlignment="1">
      <alignment horizontal="center" vertical="center" wrapText="1" shrinkToFit="1"/>
    </xf>
    <xf numFmtId="0" fontId="25" fillId="0" borderId="0" xfId="0" applyFont="1"/>
    <xf numFmtId="0" fontId="12" fillId="0" borderId="0" xfId="9" applyFont="1"/>
    <xf numFmtId="0" fontId="9" fillId="0" borderId="0" xfId="9" applyFont="1" applyAlignment="1">
      <alignment horizontal="justify"/>
    </xf>
    <xf numFmtId="0" fontId="18" fillId="0" borderId="0" xfId="9" applyFont="1" applyAlignment="1">
      <alignment horizontal="center"/>
    </xf>
    <xf numFmtId="0" fontId="16" fillId="0" borderId="0" xfId="9" applyFont="1" applyAlignment="1"/>
    <xf numFmtId="0" fontId="18" fillId="0" borderId="0" xfId="9" applyFont="1" applyAlignment="1"/>
    <xf numFmtId="0" fontId="4" fillId="0" borderId="0" xfId="9" applyFont="1"/>
    <xf numFmtId="0" fontId="9" fillId="0" borderId="0" xfId="9" applyFont="1"/>
    <xf numFmtId="0" fontId="1" fillId="0" borderId="0" xfId="7"/>
    <xf numFmtId="0" fontId="16" fillId="0" borderId="0" xfId="9" applyFont="1" applyAlignment="1">
      <alignment horizontal="center"/>
    </xf>
    <xf numFmtId="0" fontId="16" fillId="0" borderId="0" xfId="9" applyFont="1"/>
    <xf numFmtId="0" fontId="16" fillId="0" borderId="0" xfId="9" applyFont="1" applyAlignment="1">
      <alignment horizontal="justify"/>
    </xf>
    <xf numFmtId="0" fontId="25" fillId="0" borderId="2" xfId="0" applyFont="1" applyFill="1" applyBorder="1" applyAlignment="1">
      <alignment vertical="center" wrapText="1"/>
    </xf>
    <xf numFmtId="0" fontId="25" fillId="0" borderId="2" xfId="0" applyFont="1" applyBorder="1" applyAlignment="1">
      <alignment horizontal="center" vertical="center" wrapText="1"/>
    </xf>
    <xf numFmtId="4" fontId="25" fillId="0" borderId="2" xfId="0" applyNumberFormat="1" applyFont="1" applyFill="1" applyBorder="1" applyAlignment="1">
      <alignment vertical="center" wrapText="1"/>
    </xf>
    <xf numFmtId="0" fontId="25" fillId="0" borderId="2" xfId="0" applyFont="1" applyBorder="1" applyAlignment="1">
      <alignment vertical="center" wrapText="1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4" fontId="10" fillId="2" borderId="12" xfId="0" applyNumberFormat="1" applyFont="1" applyFill="1" applyBorder="1" applyAlignment="1">
      <alignment horizontal="center" vertical="center" wrapText="1"/>
    </xf>
    <xf numFmtId="4" fontId="10" fillId="2" borderId="15" xfId="0" applyNumberFormat="1" applyFont="1" applyFill="1" applyBorder="1" applyAlignment="1">
      <alignment horizontal="center" vertical="center" wrapText="1"/>
    </xf>
    <xf numFmtId="4" fontId="10" fillId="2" borderId="13" xfId="0" applyNumberFormat="1" applyFont="1" applyFill="1" applyBorder="1" applyAlignment="1">
      <alignment horizontal="center" vertical="center" wrapText="1"/>
    </xf>
    <xf numFmtId="4" fontId="10" fillId="2" borderId="4" xfId="0" applyNumberFormat="1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167" fontId="17" fillId="2" borderId="2" xfId="0" applyNumberFormat="1" applyFont="1" applyFill="1" applyBorder="1" applyAlignment="1">
      <alignment horizontal="center" vertical="center" wrapText="1"/>
    </xf>
    <xf numFmtId="166" fontId="17" fillId="2" borderId="11" xfId="0" applyNumberFormat="1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 shrinkToFit="1"/>
    </xf>
    <xf numFmtId="0" fontId="10" fillId="2" borderId="9" xfId="0" applyFont="1" applyFill="1" applyBorder="1" applyAlignment="1">
      <alignment horizontal="center" vertical="center" wrapText="1" shrinkToFit="1"/>
    </xf>
    <xf numFmtId="0" fontId="10" fillId="2" borderId="1" xfId="0" applyFont="1" applyFill="1" applyBorder="1" applyAlignment="1">
      <alignment horizontal="center" vertical="center" wrapText="1" shrinkToFi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 shrinkToFit="1"/>
    </xf>
    <xf numFmtId="0" fontId="13" fillId="0" borderId="8" xfId="0" applyFont="1" applyFill="1" applyBorder="1" applyAlignment="1">
      <alignment horizontal="center" vertical="top" wrapText="1" shrinkToFit="1"/>
    </xf>
    <xf numFmtId="0" fontId="13" fillId="0" borderId="1" xfId="0" applyFont="1" applyFill="1" applyBorder="1" applyAlignment="1">
      <alignment horizontal="center" vertical="top" wrapText="1" shrinkToFit="1"/>
    </xf>
    <xf numFmtId="0" fontId="9" fillId="3" borderId="2" xfId="0" applyFont="1" applyFill="1" applyBorder="1" applyAlignment="1">
      <alignment horizontal="left" vertical="center" wrapText="1"/>
    </xf>
    <xf numFmtId="0" fontId="16" fillId="3" borderId="2" xfId="0" applyFont="1" applyFill="1" applyBorder="1" applyAlignment="1">
      <alignment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4" fontId="10" fillId="2" borderId="2" xfId="0" applyNumberFormat="1" applyFont="1" applyFill="1" applyBorder="1" applyAlignment="1">
      <alignment horizontal="center" vertical="center" wrapText="1"/>
    </xf>
    <xf numFmtId="4" fontId="10" fillId="2" borderId="6" xfId="0" applyNumberFormat="1" applyFont="1" applyFill="1" applyBorder="1" applyAlignment="1">
      <alignment horizontal="center" vertical="center" wrapText="1"/>
    </xf>
    <xf numFmtId="4" fontId="10" fillId="2" borderId="3" xfId="0" applyNumberFormat="1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43" fontId="4" fillId="0" borderId="8" xfId="0" applyNumberFormat="1" applyFont="1" applyFill="1" applyBorder="1" applyAlignment="1">
      <alignment horizontal="center" vertical="center" wrapText="1" shrinkToFit="1"/>
    </xf>
    <xf numFmtId="43" fontId="4" fillId="0" borderId="9" xfId="0" applyNumberFormat="1" applyFont="1" applyFill="1" applyBorder="1" applyAlignment="1">
      <alignment horizontal="center" vertical="center" wrapText="1" shrinkToFit="1"/>
    </xf>
    <xf numFmtId="43" fontId="4" fillId="0" borderId="1" xfId="0" applyNumberFormat="1" applyFont="1" applyFill="1" applyBorder="1" applyAlignment="1">
      <alignment horizontal="center" vertical="center" wrapText="1" shrinkToFit="1"/>
    </xf>
    <xf numFmtId="0" fontId="12" fillId="0" borderId="8" xfId="0" applyFont="1" applyFill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horizontal="center" vertical="center" wrapText="1" shrinkToFi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164" fontId="9" fillId="2" borderId="11" xfId="0" applyNumberFormat="1" applyFont="1" applyFill="1" applyBorder="1" applyAlignment="1">
      <alignment horizontal="center" vertical="center"/>
    </xf>
    <xf numFmtId="4" fontId="14" fillId="0" borderId="8" xfId="0" applyNumberFormat="1" applyFont="1" applyBorder="1" applyAlignment="1">
      <alignment horizontal="center" vertical="center"/>
    </xf>
    <xf numFmtId="4" fontId="14" fillId="0" borderId="9" xfId="0" applyNumberFormat="1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/>
    </xf>
    <xf numFmtId="0" fontId="13" fillId="0" borderId="8" xfId="0" applyFont="1" applyFill="1" applyBorder="1" applyAlignment="1">
      <alignment horizontal="justify" vertical="top" wrapText="1" shrinkToFit="1"/>
    </xf>
    <xf numFmtId="0" fontId="13" fillId="0" borderId="9" xfId="0" applyFont="1" applyFill="1" applyBorder="1" applyAlignment="1">
      <alignment horizontal="justify" vertical="top" wrapText="1" shrinkToFit="1"/>
    </xf>
    <xf numFmtId="164" fontId="9" fillId="2" borderId="10" xfId="0" applyNumberFormat="1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4" fontId="10" fillId="2" borderId="7" xfId="0" applyNumberFormat="1" applyFont="1" applyFill="1" applyBorder="1" applyAlignment="1">
      <alignment horizontal="center" vertical="center" wrapText="1"/>
    </xf>
    <xf numFmtId="4" fontId="11" fillId="2" borderId="6" xfId="0" applyNumberFormat="1" applyFont="1" applyFill="1" applyBorder="1" applyAlignment="1">
      <alignment horizontal="center" vertical="center"/>
    </xf>
    <xf numFmtId="4" fontId="11" fillId="2" borderId="7" xfId="0" applyNumberFormat="1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7" fillId="0" borderId="0" xfId="0" applyFont="1" applyFill="1" applyAlignment="1">
      <alignment horizontal="center" vertical="center"/>
    </xf>
    <xf numFmtId="4" fontId="11" fillId="2" borderId="6" xfId="0" applyNumberFormat="1" applyFont="1" applyFill="1" applyBorder="1" applyAlignment="1">
      <alignment horizontal="center" vertical="center" wrapText="1"/>
    </xf>
    <xf numFmtId="4" fontId="11" fillId="2" borderId="7" xfId="0" applyNumberFormat="1" applyFont="1" applyFill="1" applyBorder="1" applyAlignment="1">
      <alignment horizontal="center" vertical="center" wrapText="1"/>
    </xf>
    <xf numFmtId="4" fontId="11" fillId="2" borderId="3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5" fillId="2" borderId="6" xfId="6" applyFont="1" applyFill="1" applyBorder="1" applyAlignment="1">
      <alignment horizontal="center" vertical="center" wrapText="1"/>
    </xf>
    <xf numFmtId="0" fontId="15" fillId="2" borderId="3" xfId="6" applyFont="1" applyFill="1" applyBorder="1" applyAlignment="1">
      <alignment horizontal="center" vertical="center" wrapText="1"/>
    </xf>
    <xf numFmtId="0" fontId="15" fillId="2" borderId="8" xfId="6" applyFont="1" applyFill="1" applyBorder="1" applyAlignment="1">
      <alignment horizontal="center" vertical="center" wrapText="1"/>
    </xf>
    <xf numFmtId="0" fontId="15" fillId="2" borderId="1" xfId="6" applyFont="1" applyFill="1" applyBorder="1" applyAlignment="1">
      <alignment horizontal="center" vertical="center" wrapText="1"/>
    </xf>
    <xf numFmtId="0" fontId="3" fillId="0" borderId="0" xfId="6" applyFont="1" applyAlignment="1">
      <alignment horizontal="center"/>
    </xf>
    <xf numFmtId="0" fontId="5" fillId="0" borderId="0" xfId="6" applyFont="1" applyAlignment="1">
      <alignment horizontal="center"/>
    </xf>
    <xf numFmtId="0" fontId="24" fillId="0" borderId="0" xfId="6" applyFont="1" applyAlignment="1">
      <alignment horizontal="center"/>
    </xf>
    <xf numFmtId="0" fontId="21" fillId="0" borderId="0" xfId="6" applyFont="1" applyAlignment="1">
      <alignment horizontal="center"/>
    </xf>
    <xf numFmtId="0" fontId="15" fillId="2" borderId="7" xfId="6" applyFont="1" applyFill="1" applyBorder="1" applyAlignment="1">
      <alignment horizontal="center" vertical="center" wrapText="1"/>
    </xf>
    <xf numFmtId="0" fontId="15" fillId="2" borderId="9" xfId="6" applyFont="1" applyFill="1" applyBorder="1" applyAlignment="1">
      <alignment horizontal="center" vertical="center" wrapText="1"/>
    </xf>
    <xf numFmtId="0" fontId="15" fillId="2" borderId="2" xfId="6" applyFont="1" applyFill="1" applyBorder="1" applyAlignment="1">
      <alignment horizontal="center" vertical="center" wrapText="1"/>
    </xf>
    <xf numFmtId="0" fontId="9" fillId="0" borderId="0" xfId="9" applyFont="1" applyAlignment="1">
      <alignment horizontal="center"/>
    </xf>
    <xf numFmtId="43" fontId="25" fillId="0" borderId="8" xfId="0" applyNumberFormat="1" applyFont="1" applyFill="1" applyBorder="1" applyAlignment="1">
      <alignment horizontal="center" vertical="center" wrapText="1" shrinkToFit="1"/>
    </xf>
    <xf numFmtId="43" fontId="25" fillId="0" borderId="9" xfId="0" applyNumberFormat="1" applyFont="1" applyFill="1" applyBorder="1" applyAlignment="1">
      <alignment horizontal="center" vertical="center" wrapText="1" shrinkToFit="1"/>
    </xf>
    <xf numFmtId="43" fontId="25" fillId="0" borderId="1" xfId="0" applyNumberFormat="1" applyFont="1" applyFill="1" applyBorder="1" applyAlignment="1">
      <alignment horizontal="center" vertical="center" wrapText="1" shrinkToFit="1"/>
    </xf>
    <xf numFmtId="0" fontId="25" fillId="0" borderId="8" xfId="0" applyFont="1" applyFill="1" applyBorder="1" applyAlignment="1">
      <alignment horizontal="center" vertical="center" wrapText="1" shrinkToFit="1"/>
    </xf>
    <xf numFmtId="0" fontId="25" fillId="0" borderId="1" xfId="0" applyFont="1" applyFill="1" applyBorder="1" applyAlignment="1">
      <alignment horizontal="center" vertical="center" wrapText="1" shrinkToFit="1"/>
    </xf>
    <xf numFmtId="0" fontId="25" fillId="0" borderId="2" xfId="0" applyFont="1" applyFill="1" applyBorder="1" applyAlignment="1">
      <alignment horizontal="center" vertical="center" wrapText="1"/>
    </xf>
    <xf numFmtId="0" fontId="9" fillId="0" borderId="0" xfId="9" applyFont="1" applyAlignment="1">
      <alignment horizontal="center" vertical="center"/>
    </xf>
    <xf numFmtId="0" fontId="17" fillId="2" borderId="9" xfId="0" applyFont="1" applyFill="1" applyBorder="1" applyAlignment="1">
      <alignment horizontal="center" vertical="center" wrapText="1"/>
    </xf>
    <xf numFmtId="0" fontId="20" fillId="0" borderId="0" xfId="7" applyFont="1" applyAlignment="1">
      <alignment horizontal="center"/>
    </xf>
    <xf numFmtId="0" fontId="15" fillId="2" borderId="6" xfId="8" applyFont="1" applyFill="1" applyBorder="1" applyAlignment="1">
      <alignment horizontal="center" vertical="center" wrapText="1"/>
    </xf>
    <xf numFmtId="0" fontId="15" fillId="2" borderId="3" xfId="8" applyFont="1" applyFill="1" applyBorder="1" applyAlignment="1">
      <alignment horizontal="center" vertical="center" wrapText="1"/>
    </xf>
    <xf numFmtId="0" fontId="15" fillId="2" borderId="8" xfId="8" applyFont="1" applyFill="1" applyBorder="1" applyAlignment="1">
      <alignment horizontal="center" vertical="center" wrapText="1"/>
    </xf>
    <xf numFmtId="0" fontId="15" fillId="2" borderId="1" xfId="8" applyFont="1" applyFill="1" applyBorder="1" applyAlignment="1">
      <alignment horizontal="center" vertical="center" wrapText="1"/>
    </xf>
    <xf numFmtId="0" fontId="3" fillId="0" borderId="0" xfId="8" applyFont="1" applyAlignment="1">
      <alignment horizontal="center"/>
    </xf>
    <xf numFmtId="0" fontId="5" fillId="0" borderId="0" xfId="8" applyFont="1" applyAlignment="1">
      <alignment horizontal="center"/>
    </xf>
    <xf numFmtId="0" fontId="24" fillId="0" borderId="0" xfId="8" applyFont="1" applyAlignment="1">
      <alignment horizontal="center"/>
    </xf>
    <xf numFmtId="0" fontId="21" fillId="0" borderId="0" xfId="8" applyFont="1" applyAlignment="1">
      <alignment horizontal="center"/>
    </xf>
    <xf numFmtId="0" fontId="15" fillId="2" borderId="7" xfId="8" applyFont="1" applyFill="1" applyBorder="1" applyAlignment="1">
      <alignment horizontal="center" vertical="center" wrapText="1"/>
    </xf>
    <xf numFmtId="0" fontId="15" fillId="2" borderId="9" xfId="8" applyFont="1" applyFill="1" applyBorder="1" applyAlignment="1">
      <alignment horizontal="center" vertical="center" wrapText="1"/>
    </xf>
    <xf numFmtId="0" fontId="15" fillId="2" borderId="2" xfId="8" applyFont="1" applyFill="1" applyBorder="1" applyAlignment="1">
      <alignment horizontal="center" vertical="center" wrapText="1"/>
    </xf>
    <xf numFmtId="0" fontId="16" fillId="0" borderId="0" xfId="9" applyFont="1" applyAlignment="1">
      <alignment horizontal="center"/>
    </xf>
  </cellXfs>
  <cellStyles count="10">
    <cellStyle name="Euro" xfId="1"/>
    <cellStyle name="Millares" xfId="2" builtinId="3"/>
    <cellStyle name="Millares 2" xfId="3"/>
    <cellStyle name="Moneda 2" xfId="4"/>
    <cellStyle name="Moneda 3" xfId="5"/>
    <cellStyle name="Normal" xfId="0" builtinId="0"/>
    <cellStyle name="Normal 2" xfId="6"/>
    <cellStyle name="Normal 2_Anexo_VIII_y_IX_INF._SEMANAL_y_ACUMULADO_ADQ_MAR njos" xfId="7"/>
    <cellStyle name="Normal 2_INF._SEMANAL_y_ACUMULADO_JUNIO_ADQ(1) jrclara" xfId="8"/>
    <cellStyle name="Normal_ITS NARANJOS_Adq_Marzo10 (761)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88"/>
  <sheetViews>
    <sheetView zoomScale="66" zoomScaleNormal="66" zoomScaleSheetLayoutView="100" workbookViewId="0">
      <selection activeCell="B30" sqref="B30"/>
    </sheetView>
  </sheetViews>
  <sheetFormatPr baseColWidth="10" defaultRowHeight="11.25"/>
  <cols>
    <col min="1" max="1" width="27.7109375" style="1" customWidth="1"/>
    <col min="2" max="2" width="25.7109375" style="1" customWidth="1"/>
    <col min="3" max="3" width="18.85546875" style="1" customWidth="1"/>
    <col min="4" max="4" width="21" style="1" customWidth="1"/>
    <col min="5" max="7" width="13.5703125" style="1" customWidth="1"/>
    <col min="8" max="8" width="28.5703125" style="1" customWidth="1"/>
    <col min="9" max="9" width="18.85546875" style="1" customWidth="1"/>
    <col min="10" max="10" width="15.7109375" style="1" customWidth="1"/>
    <col min="11" max="11" width="12.7109375" style="1" customWidth="1"/>
    <col min="12" max="12" width="9" style="1" customWidth="1"/>
    <col min="13" max="13" width="16.5703125" style="1" customWidth="1"/>
    <col min="14" max="14" width="2.42578125" style="1" customWidth="1"/>
    <col min="15" max="16384" width="11.42578125" style="1"/>
  </cols>
  <sheetData>
    <row r="1" spans="1:14" ht="18.75">
      <c r="A1" s="164" t="s">
        <v>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</row>
    <row r="2" spans="1:14" ht="15">
      <c r="A2" s="165" t="s">
        <v>1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</row>
    <row r="3" spans="1:14" ht="14.25">
      <c r="A3" s="166" t="s">
        <v>153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</row>
    <row r="4" spans="1:14" ht="16.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64" t="s">
        <v>60</v>
      </c>
    </row>
    <row r="5" spans="1:14" ht="12.75">
      <c r="A5" s="167" t="s">
        <v>154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</row>
    <row r="6" spans="1:14" ht="12.7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4" ht="12.75">
      <c r="A7" s="157" t="s">
        <v>2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9"/>
    </row>
    <row r="8" spans="1:14" ht="26.25" customHeight="1">
      <c r="A8" s="122" t="s">
        <v>59</v>
      </c>
      <c r="B8" s="122" t="s">
        <v>3</v>
      </c>
      <c r="C8" s="168" t="s">
        <v>4</v>
      </c>
      <c r="D8" s="133" t="s">
        <v>5</v>
      </c>
      <c r="E8" s="161" t="s">
        <v>6</v>
      </c>
      <c r="F8" s="141" t="s">
        <v>7</v>
      </c>
      <c r="G8" s="142"/>
      <c r="H8" s="143"/>
      <c r="I8" s="119" t="s">
        <v>8</v>
      </c>
      <c r="J8" s="120"/>
      <c r="K8" s="121"/>
      <c r="L8" s="124" t="s">
        <v>9</v>
      </c>
      <c r="M8" s="124"/>
    </row>
    <row r="9" spans="1:14" ht="12" customHeight="1">
      <c r="A9" s="135"/>
      <c r="B9" s="135"/>
      <c r="C9" s="169"/>
      <c r="D9" s="160"/>
      <c r="E9" s="162"/>
      <c r="F9" s="144"/>
      <c r="G9" s="145"/>
      <c r="H9" s="146"/>
      <c r="I9" s="124" t="s">
        <v>10</v>
      </c>
      <c r="J9" s="124"/>
      <c r="K9" s="122" t="s">
        <v>11</v>
      </c>
      <c r="L9" s="124"/>
      <c r="M9" s="124"/>
    </row>
    <row r="10" spans="1:14" ht="12.75" customHeight="1">
      <c r="A10" s="123"/>
      <c r="B10" s="123"/>
      <c r="C10" s="170"/>
      <c r="D10" s="134"/>
      <c r="E10" s="163"/>
      <c r="F10" s="147"/>
      <c r="G10" s="148"/>
      <c r="H10" s="149"/>
      <c r="I10" s="5" t="s">
        <v>12</v>
      </c>
      <c r="J10" s="4" t="s">
        <v>13</v>
      </c>
      <c r="K10" s="123"/>
      <c r="L10" s="124"/>
      <c r="M10" s="124"/>
    </row>
    <row r="11" spans="1:14" ht="24" customHeight="1">
      <c r="A11" s="6"/>
      <c r="B11" s="6"/>
      <c r="C11" s="7"/>
      <c r="D11" s="7"/>
      <c r="E11" s="8"/>
      <c r="F11" s="136"/>
      <c r="G11" s="137"/>
      <c r="H11" s="138"/>
      <c r="I11" s="6"/>
      <c r="J11" s="6"/>
      <c r="K11" s="9"/>
      <c r="L11" s="139"/>
      <c r="M11" s="140"/>
      <c r="N11" s="10"/>
    </row>
    <row r="12" spans="1:14" ht="13.5" hidden="1">
      <c r="A12" s="11"/>
      <c r="B12" s="12"/>
      <c r="C12" s="13"/>
      <c r="D12" s="14"/>
      <c r="E12" s="15"/>
      <c r="F12" s="15"/>
      <c r="G12" s="15"/>
      <c r="H12" s="16"/>
      <c r="I12" s="16"/>
      <c r="J12" s="17"/>
      <c r="K12" s="18"/>
      <c r="L12" s="19"/>
      <c r="M12" s="20"/>
    </row>
    <row r="13" spans="1:14" ht="13.5" hidden="1">
      <c r="A13" s="21"/>
      <c r="B13" s="22"/>
      <c r="C13" s="23"/>
      <c r="D13" s="24"/>
      <c r="E13" s="15"/>
      <c r="F13" s="15"/>
      <c r="G13" s="15"/>
      <c r="H13" s="25"/>
      <c r="I13" s="26"/>
      <c r="J13" s="26"/>
      <c r="K13" s="27"/>
      <c r="L13" s="154"/>
      <c r="M13" s="155"/>
    </row>
    <row r="14" spans="1:14" ht="24" customHeight="1">
      <c r="A14" s="21"/>
      <c r="B14" s="22"/>
      <c r="C14" s="23"/>
      <c r="D14" s="24"/>
      <c r="E14" s="15"/>
      <c r="F14" s="151"/>
      <c r="G14" s="152"/>
      <c r="H14" s="153"/>
      <c r="I14" s="26"/>
      <c r="J14" s="26"/>
      <c r="K14" s="27"/>
      <c r="L14" s="125"/>
      <c r="M14" s="126"/>
    </row>
    <row r="15" spans="1:14" ht="18.75" customHeight="1">
      <c r="A15" s="28" t="s">
        <v>14</v>
      </c>
      <c r="B15" s="29"/>
      <c r="C15" s="30">
        <f>SUM(C11:C13)</f>
        <v>0</v>
      </c>
      <c r="D15" s="30">
        <f>SUM(D11:D13)</f>
        <v>0</v>
      </c>
      <c r="E15" s="31">
        <f>SUM(E11:E13)</f>
        <v>0</v>
      </c>
      <c r="F15" s="156"/>
      <c r="G15" s="150"/>
      <c r="H15" s="150"/>
      <c r="I15" s="32"/>
      <c r="J15" s="32"/>
      <c r="K15" s="32"/>
      <c r="L15" s="33"/>
      <c r="M15" s="33"/>
    </row>
    <row r="16" spans="1:14" ht="13.5">
      <c r="I16" s="32"/>
      <c r="J16" s="32"/>
      <c r="K16" s="32"/>
      <c r="L16" s="33"/>
      <c r="M16" s="33"/>
    </row>
    <row r="17" spans="1:19" ht="12.75">
      <c r="A17" s="157" t="s">
        <v>15</v>
      </c>
      <c r="B17" s="158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9"/>
    </row>
    <row r="18" spans="1:19" ht="43.5" customHeight="1">
      <c r="A18" s="122" t="s">
        <v>59</v>
      </c>
      <c r="B18" s="122" t="s">
        <v>3</v>
      </c>
      <c r="C18" s="168" t="s">
        <v>4</v>
      </c>
      <c r="D18" s="133" t="s">
        <v>5</v>
      </c>
      <c r="E18" s="161" t="s">
        <v>6</v>
      </c>
      <c r="F18" s="141" t="s">
        <v>7</v>
      </c>
      <c r="G18" s="142"/>
      <c r="H18" s="143"/>
      <c r="I18" s="119" t="s">
        <v>8</v>
      </c>
      <c r="J18" s="120"/>
      <c r="K18" s="121"/>
      <c r="L18" s="124" t="s">
        <v>9</v>
      </c>
      <c r="M18" s="124"/>
    </row>
    <row r="19" spans="1:19" ht="13.5" customHeight="1">
      <c r="A19" s="135"/>
      <c r="B19" s="135"/>
      <c r="C19" s="169"/>
      <c r="D19" s="160"/>
      <c r="E19" s="162"/>
      <c r="F19" s="144"/>
      <c r="G19" s="145"/>
      <c r="H19" s="146"/>
      <c r="I19" s="124" t="s">
        <v>10</v>
      </c>
      <c r="J19" s="124"/>
      <c r="K19" s="122" t="s">
        <v>11</v>
      </c>
      <c r="L19" s="124"/>
      <c r="M19" s="124"/>
    </row>
    <row r="20" spans="1:19" ht="12.75" customHeight="1">
      <c r="A20" s="123"/>
      <c r="B20" s="123"/>
      <c r="C20" s="170"/>
      <c r="D20" s="134"/>
      <c r="E20" s="163"/>
      <c r="F20" s="147"/>
      <c r="G20" s="148"/>
      <c r="H20" s="149"/>
      <c r="I20" s="5" t="s">
        <v>12</v>
      </c>
      <c r="J20" s="4" t="s">
        <v>13</v>
      </c>
      <c r="K20" s="123"/>
      <c r="L20" s="124"/>
      <c r="M20" s="124"/>
    </row>
    <row r="21" spans="1:19" ht="22.5" customHeight="1">
      <c r="A21" s="6" t="s">
        <v>146</v>
      </c>
      <c r="B21" s="6" t="s">
        <v>147</v>
      </c>
      <c r="C21" s="7">
        <v>195500</v>
      </c>
      <c r="D21" s="7">
        <v>25000</v>
      </c>
      <c r="E21" s="8"/>
      <c r="F21" s="136" t="s">
        <v>124</v>
      </c>
      <c r="G21" s="137"/>
      <c r="H21" s="138"/>
      <c r="I21" s="6" t="s">
        <v>79</v>
      </c>
      <c r="J21" s="6" t="s">
        <v>80</v>
      </c>
      <c r="K21" s="9"/>
      <c r="L21" s="139" t="s">
        <v>67</v>
      </c>
      <c r="M21" s="140"/>
      <c r="N21" s="10"/>
    </row>
    <row r="22" spans="1:19" ht="23.25" customHeight="1">
      <c r="A22" s="21"/>
      <c r="B22" s="22"/>
      <c r="C22" s="23"/>
      <c r="D22" s="24"/>
      <c r="E22" s="15"/>
      <c r="F22" s="151"/>
      <c r="G22" s="152"/>
      <c r="H22" s="153"/>
      <c r="I22" s="26"/>
      <c r="J22" s="26"/>
      <c r="K22" s="27"/>
      <c r="L22" s="125"/>
      <c r="M22" s="126"/>
    </row>
    <row r="23" spans="1:19" ht="18" customHeight="1">
      <c r="A23" s="28" t="s">
        <v>14</v>
      </c>
      <c r="B23" s="29"/>
      <c r="C23" s="30">
        <f>SUM(C21:C22)</f>
        <v>195500</v>
      </c>
      <c r="D23" s="30">
        <f>SUM(D21:D22)</f>
        <v>25000</v>
      </c>
      <c r="E23" s="31">
        <f>SUM(E21:E22)</f>
        <v>0</v>
      </c>
      <c r="F23" s="34"/>
      <c r="G23" s="150"/>
      <c r="H23" s="150"/>
      <c r="I23" s="32"/>
      <c r="J23" s="32"/>
      <c r="K23" s="32"/>
      <c r="L23" s="33"/>
      <c r="M23" s="33"/>
    </row>
    <row r="25" spans="1:19" ht="13.5">
      <c r="A25" s="127" t="s">
        <v>16</v>
      </c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</row>
    <row r="26" spans="1:19" ht="26.25" customHeight="1">
      <c r="A26" s="129" t="s">
        <v>3</v>
      </c>
      <c r="B26" s="119" t="s">
        <v>17</v>
      </c>
      <c r="C26" s="121"/>
      <c r="D26" s="119" t="s">
        <v>18</v>
      </c>
      <c r="E26" s="120"/>
      <c r="F26" s="120"/>
      <c r="G26" s="121"/>
      <c r="H26" s="122" t="s">
        <v>19</v>
      </c>
      <c r="I26" s="119" t="s">
        <v>20</v>
      </c>
      <c r="J26" s="120"/>
      <c r="K26" s="121"/>
      <c r="L26" s="124" t="s">
        <v>9</v>
      </c>
      <c r="M26" s="124"/>
    </row>
    <row r="27" spans="1:19" ht="13.5" customHeight="1">
      <c r="A27" s="130"/>
      <c r="B27" s="132" t="s">
        <v>21</v>
      </c>
      <c r="C27" s="111" t="s">
        <v>22</v>
      </c>
      <c r="D27" s="113" t="s">
        <v>21</v>
      </c>
      <c r="E27" s="134" t="s">
        <v>22</v>
      </c>
      <c r="F27" s="133" t="s">
        <v>23</v>
      </c>
      <c r="G27" s="133" t="s">
        <v>24</v>
      </c>
      <c r="H27" s="135"/>
      <c r="I27" s="124" t="s">
        <v>10</v>
      </c>
      <c r="J27" s="124"/>
      <c r="K27" s="122" t="s">
        <v>11</v>
      </c>
      <c r="L27" s="124"/>
      <c r="M27" s="124"/>
    </row>
    <row r="28" spans="1:19" ht="14.25">
      <c r="A28" s="131"/>
      <c r="B28" s="132"/>
      <c r="C28" s="112"/>
      <c r="D28" s="114"/>
      <c r="E28" s="132"/>
      <c r="F28" s="134"/>
      <c r="G28" s="134"/>
      <c r="H28" s="123"/>
      <c r="I28" s="5" t="s">
        <v>12</v>
      </c>
      <c r="J28" s="4" t="s">
        <v>13</v>
      </c>
      <c r="K28" s="123"/>
      <c r="L28" s="124"/>
      <c r="M28" s="124"/>
    </row>
    <row r="29" spans="1:19" ht="51.75" customHeight="1">
      <c r="A29" s="68" t="s">
        <v>63</v>
      </c>
      <c r="B29" s="36">
        <v>1</v>
      </c>
      <c r="C29" s="37">
        <v>3310.01</v>
      </c>
      <c r="D29" s="21">
        <v>0</v>
      </c>
      <c r="E29" s="21">
        <v>0</v>
      </c>
      <c r="F29" s="21">
        <v>0</v>
      </c>
      <c r="G29" s="21">
        <v>0</v>
      </c>
      <c r="H29" s="35" t="s">
        <v>64</v>
      </c>
      <c r="I29" s="38" t="s">
        <v>65</v>
      </c>
      <c r="J29" s="38" t="s">
        <v>66</v>
      </c>
      <c r="K29" s="39"/>
      <c r="L29" s="109" t="s">
        <v>67</v>
      </c>
      <c r="M29" s="109"/>
      <c r="N29" s="40"/>
      <c r="O29" s="40"/>
      <c r="P29" s="40"/>
      <c r="Q29" s="40"/>
      <c r="R29" s="40"/>
      <c r="S29" s="41"/>
    </row>
    <row r="30" spans="1:19" ht="51.75" customHeight="1">
      <c r="A30" s="68" t="s">
        <v>68</v>
      </c>
      <c r="B30" s="36">
        <v>4</v>
      </c>
      <c r="C30" s="37">
        <v>2713.91</v>
      </c>
      <c r="D30" s="21">
        <v>0</v>
      </c>
      <c r="E30" s="21">
        <v>0</v>
      </c>
      <c r="F30" s="21">
        <v>0</v>
      </c>
      <c r="G30" s="21">
        <v>0</v>
      </c>
      <c r="H30" s="35" t="s">
        <v>69</v>
      </c>
      <c r="I30" s="38" t="s">
        <v>65</v>
      </c>
      <c r="J30" s="38" t="s">
        <v>66</v>
      </c>
      <c r="K30" s="39"/>
      <c r="L30" s="109" t="s">
        <v>67</v>
      </c>
      <c r="M30" s="109"/>
      <c r="N30" s="40"/>
      <c r="O30" s="40"/>
      <c r="P30" s="40"/>
      <c r="Q30" s="40"/>
      <c r="R30" s="40"/>
      <c r="S30" s="41"/>
    </row>
    <row r="31" spans="1:19" ht="51.75" customHeight="1">
      <c r="A31" s="68" t="s">
        <v>68</v>
      </c>
      <c r="B31" s="36">
        <v>1</v>
      </c>
      <c r="C31" s="37">
        <v>999</v>
      </c>
      <c r="D31" s="21">
        <v>0</v>
      </c>
      <c r="E31" s="21">
        <v>0</v>
      </c>
      <c r="F31" s="21">
        <v>0</v>
      </c>
      <c r="G31" s="21">
        <v>0</v>
      </c>
      <c r="H31" s="35" t="s">
        <v>70</v>
      </c>
      <c r="I31" s="38" t="s">
        <v>65</v>
      </c>
      <c r="J31" s="38" t="s">
        <v>66</v>
      </c>
      <c r="K31" s="39"/>
      <c r="L31" s="109" t="s">
        <v>67</v>
      </c>
      <c r="M31" s="109"/>
      <c r="N31" s="40"/>
      <c r="O31" s="40"/>
      <c r="P31" s="40"/>
      <c r="Q31" s="40"/>
      <c r="R31" s="40"/>
      <c r="S31" s="41"/>
    </row>
    <row r="32" spans="1:19" ht="51.75" customHeight="1">
      <c r="A32" s="68" t="s">
        <v>71</v>
      </c>
      <c r="B32" s="36">
        <v>1</v>
      </c>
      <c r="C32" s="37">
        <v>3231.28</v>
      </c>
      <c r="D32" s="21">
        <v>0</v>
      </c>
      <c r="E32" s="21">
        <v>0</v>
      </c>
      <c r="F32" s="21">
        <v>0</v>
      </c>
      <c r="G32" s="21">
        <v>0</v>
      </c>
      <c r="H32" s="35" t="s">
        <v>72</v>
      </c>
      <c r="I32" s="38" t="s">
        <v>73</v>
      </c>
      <c r="J32" s="38" t="s">
        <v>74</v>
      </c>
      <c r="K32" s="39"/>
      <c r="L32" s="109" t="s">
        <v>67</v>
      </c>
      <c r="M32" s="109"/>
      <c r="N32" s="40"/>
      <c r="O32" s="40"/>
      <c r="P32" s="40"/>
      <c r="Q32" s="40"/>
      <c r="R32" s="40"/>
      <c r="S32" s="41"/>
    </row>
    <row r="33" spans="1:19" ht="51.75" customHeight="1">
      <c r="A33" s="68" t="s">
        <v>75</v>
      </c>
      <c r="B33" s="36">
        <v>1</v>
      </c>
      <c r="C33" s="37">
        <v>3000</v>
      </c>
      <c r="D33" s="21">
        <v>0</v>
      </c>
      <c r="E33" s="21">
        <v>0</v>
      </c>
      <c r="F33" s="21">
        <v>0</v>
      </c>
      <c r="G33" s="21">
        <v>0</v>
      </c>
      <c r="H33" s="35" t="s">
        <v>76</v>
      </c>
      <c r="I33" s="38" t="s">
        <v>73</v>
      </c>
      <c r="J33" s="38" t="s">
        <v>74</v>
      </c>
      <c r="K33" s="39"/>
      <c r="L33" s="109" t="s">
        <v>67</v>
      </c>
      <c r="M33" s="109"/>
      <c r="N33" s="40"/>
      <c r="O33" s="40"/>
      <c r="P33" s="40"/>
      <c r="Q33" s="40"/>
      <c r="R33" s="40"/>
      <c r="S33" s="41"/>
    </row>
    <row r="34" spans="1:19" ht="51.75" customHeight="1">
      <c r="A34" s="68" t="s">
        <v>77</v>
      </c>
      <c r="B34" s="36">
        <v>1</v>
      </c>
      <c r="C34" s="37">
        <v>2780</v>
      </c>
      <c r="D34" s="21">
        <v>0</v>
      </c>
      <c r="E34" s="21">
        <v>0</v>
      </c>
      <c r="F34" s="21">
        <v>0</v>
      </c>
      <c r="G34" s="21">
        <v>0</v>
      </c>
      <c r="H34" s="35" t="s">
        <v>78</v>
      </c>
      <c r="I34" s="38" t="s">
        <v>79</v>
      </c>
      <c r="J34" s="38" t="s">
        <v>80</v>
      </c>
      <c r="K34" s="39"/>
      <c r="L34" s="109" t="s">
        <v>67</v>
      </c>
      <c r="M34" s="109"/>
      <c r="N34" s="40"/>
      <c r="O34" s="40"/>
      <c r="P34" s="40"/>
      <c r="Q34" s="40"/>
      <c r="R34" s="40"/>
      <c r="S34" s="41"/>
    </row>
    <row r="35" spans="1:19" ht="51.75" customHeight="1">
      <c r="A35" s="68" t="s">
        <v>71</v>
      </c>
      <c r="B35" s="36">
        <v>2</v>
      </c>
      <c r="C35" s="37">
        <v>1813.66</v>
      </c>
      <c r="D35" s="21">
        <v>0</v>
      </c>
      <c r="E35" s="21">
        <v>0</v>
      </c>
      <c r="F35" s="21">
        <v>0</v>
      </c>
      <c r="G35" s="21">
        <v>0</v>
      </c>
      <c r="H35" s="35" t="s">
        <v>81</v>
      </c>
      <c r="I35" s="38" t="s">
        <v>73</v>
      </c>
      <c r="J35" s="38" t="s">
        <v>82</v>
      </c>
      <c r="K35" s="39"/>
      <c r="L35" s="109" t="s">
        <v>67</v>
      </c>
      <c r="M35" s="109"/>
      <c r="N35" s="40"/>
      <c r="O35" s="40"/>
      <c r="P35" s="40"/>
      <c r="Q35" s="40"/>
      <c r="R35" s="40"/>
      <c r="S35" s="41"/>
    </row>
    <row r="36" spans="1:19" ht="51.75" customHeight="1">
      <c r="A36" s="68" t="s">
        <v>71</v>
      </c>
      <c r="B36" s="36">
        <v>3</v>
      </c>
      <c r="C36" s="37">
        <v>3945.1</v>
      </c>
      <c r="D36" s="21">
        <v>0</v>
      </c>
      <c r="E36" s="21">
        <v>0</v>
      </c>
      <c r="F36" s="21">
        <v>0</v>
      </c>
      <c r="G36" s="21">
        <v>0</v>
      </c>
      <c r="H36" s="35" t="s">
        <v>83</v>
      </c>
      <c r="I36" s="38" t="s">
        <v>73</v>
      </c>
      <c r="J36" s="38" t="s">
        <v>82</v>
      </c>
      <c r="K36" s="39"/>
      <c r="L36" s="109" t="s">
        <v>67</v>
      </c>
      <c r="M36" s="109"/>
      <c r="N36" s="40"/>
      <c r="O36" s="40"/>
      <c r="P36" s="40"/>
      <c r="Q36" s="40"/>
      <c r="R36" s="40"/>
      <c r="S36" s="41"/>
    </row>
    <row r="37" spans="1:19" ht="51.75" customHeight="1">
      <c r="A37" s="68" t="s">
        <v>84</v>
      </c>
      <c r="B37" s="36">
        <v>1</v>
      </c>
      <c r="C37" s="37">
        <v>238.03</v>
      </c>
      <c r="D37" s="21">
        <v>0</v>
      </c>
      <c r="E37" s="21">
        <v>0</v>
      </c>
      <c r="F37" s="21">
        <v>0</v>
      </c>
      <c r="G37" s="21">
        <v>0</v>
      </c>
      <c r="H37" s="35" t="s">
        <v>83</v>
      </c>
      <c r="I37" s="38" t="s">
        <v>73</v>
      </c>
      <c r="J37" s="38" t="s">
        <v>85</v>
      </c>
      <c r="K37" s="39"/>
      <c r="L37" s="109" t="s">
        <v>67</v>
      </c>
      <c r="M37" s="109"/>
      <c r="N37" s="40"/>
      <c r="O37" s="40"/>
      <c r="P37" s="40"/>
      <c r="Q37" s="40"/>
      <c r="R37" s="40"/>
      <c r="S37" s="41"/>
    </row>
    <row r="38" spans="1:19" ht="51.75" customHeight="1">
      <c r="A38" s="68" t="s">
        <v>71</v>
      </c>
      <c r="B38" s="36">
        <v>2</v>
      </c>
      <c r="C38" s="37">
        <v>1820</v>
      </c>
      <c r="D38" s="21">
        <v>0</v>
      </c>
      <c r="E38" s="21">
        <v>0</v>
      </c>
      <c r="F38" s="21">
        <v>0</v>
      </c>
      <c r="G38" s="21">
        <v>0</v>
      </c>
      <c r="H38" s="68" t="s">
        <v>86</v>
      </c>
      <c r="I38" s="38" t="s">
        <v>73</v>
      </c>
      <c r="J38" s="38" t="s">
        <v>85</v>
      </c>
      <c r="K38" s="39"/>
      <c r="L38" s="109" t="s">
        <v>67</v>
      </c>
      <c r="M38" s="109"/>
      <c r="N38" s="40"/>
      <c r="O38" s="40"/>
      <c r="P38" s="40"/>
      <c r="Q38" s="40"/>
      <c r="R38" s="40"/>
      <c r="S38" s="41"/>
    </row>
    <row r="39" spans="1:19" ht="51.75" customHeight="1">
      <c r="A39" s="68" t="s">
        <v>84</v>
      </c>
      <c r="B39" s="36">
        <v>1</v>
      </c>
      <c r="C39" s="37">
        <v>4046.76</v>
      </c>
      <c r="D39" s="21">
        <v>0</v>
      </c>
      <c r="E39" s="21">
        <v>0</v>
      </c>
      <c r="F39" s="21">
        <v>0</v>
      </c>
      <c r="G39" s="21">
        <v>0</v>
      </c>
      <c r="H39" s="35" t="s">
        <v>87</v>
      </c>
      <c r="I39" s="38" t="s">
        <v>79</v>
      </c>
      <c r="J39" s="38" t="s">
        <v>80</v>
      </c>
      <c r="K39" s="39"/>
      <c r="L39" s="109" t="s">
        <v>67</v>
      </c>
      <c r="M39" s="109"/>
      <c r="N39" s="40"/>
      <c r="O39" s="40"/>
      <c r="P39" s="40"/>
      <c r="Q39" s="40"/>
      <c r="R39" s="40"/>
      <c r="S39" s="41"/>
    </row>
    <row r="40" spans="1:19" ht="51.75" customHeight="1">
      <c r="A40" s="68" t="s">
        <v>88</v>
      </c>
      <c r="B40" s="36">
        <v>2</v>
      </c>
      <c r="C40" s="37">
        <v>577.52</v>
      </c>
      <c r="D40" s="21">
        <v>0</v>
      </c>
      <c r="E40" s="21">
        <v>0</v>
      </c>
      <c r="F40" s="21">
        <v>0</v>
      </c>
      <c r="G40" s="21">
        <v>0</v>
      </c>
      <c r="H40" s="69" t="s">
        <v>89</v>
      </c>
      <c r="I40" s="38" t="s">
        <v>73</v>
      </c>
      <c r="J40" s="38" t="s">
        <v>82</v>
      </c>
      <c r="K40" s="39"/>
      <c r="L40" s="109" t="s">
        <v>67</v>
      </c>
      <c r="M40" s="109"/>
      <c r="N40" s="40"/>
      <c r="O40" s="40"/>
      <c r="P40" s="40"/>
      <c r="Q40" s="40"/>
      <c r="R40" s="40"/>
      <c r="S40" s="41"/>
    </row>
    <row r="41" spans="1:19" ht="51.75" customHeight="1">
      <c r="A41" s="68" t="s">
        <v>84</v>
      </c>
      <c r="B41" s="36">
        <v>1</v>
      </c>
      <c r="C41" s="37">
        <v>436.6</v>
      </c>
      <c r="D41" s="21">
        <v>0</v>
      </c>
      <c r="E41" s="21">
        <v>0</v>
      </c>
      <c r="F41" s="21">
        <v>0</v>
      </c>
      <c r="G41" s="21">
        <v>0</v>
      </c>
      <c r="H41" s="69" t="s">
        <v>90</v>
      </c>
      <c r="I41" s="38" t="s">
        <v>65</v>
      </c>
      <c r="J41" s="38" t="s">
        <v>66</v>
      </c>
      <c r="K41" s="39"/>
      <c r="L41" s="109" t="s">
        <v>67</v>
      </c>
      <c r="M41" s="109"/>
      <c r="N41" s="40"/>
      <c r="O41" s="40"/>
      <c r="P41" s="40"/>
      <c r="Q41" s="40"/>
      <c r="R41" s="40"/>
      <c r="S41" s="41"/>
    </row>
    <row r="42" spans="1:19" ht="51.75" customHeight="1">
      <c r="A42" s="68" t="s">
        <v>91</v>
      </c>
      <c r="B42" s="36">
        <v>1</v>
      </c>
      <c r="C42" s="37">
        <v>1939.98</v>
      </c>
      <c r="D42" s="21">
        <v>0</v>
      </c>
      <c r="E42" s="21">
        <v>0</v>
      </c>
      <c r="F42" s="21">
        <v>0</v>
      </c>
      <c r="G42" s="21">
        <v>0</v>
      </c>
      <c r="H42" s="69" t="s">
        <v>92</v>
      </c>
      <c r="I42" s="38" t="s">
        <v>79</v>
      </c>
      <c r="J42" s="38" t="s">
        <v>80</v>
      </c>
      <c r="K42" s="39"/>
      <c r="L42" s="109" t="s">
        <v>67</v>
      </c>
      <c r="M42" s="109"/>
      <c r="N42" s="40"/>
      <c r="O42" s="40"/>
      <c r="P42" s="40"/>
      <c r="Q42" s="40"/>
      <c r="R42" s="40"/>
      <c r="S42" s="41"/>
    </row>
    <row r="43" spans="1:19" ht="51.75" customHeight="1">
      <c r="A43" s="68" t="s">
        <v>68</v>
      </c>
      <c r="B43" s="36">
        <v>1</v>
      </c>
      <c r="C43" s="37">
        <v>216</v>
      </c>
      <c r="D43" s="21">
        <v>0</v>
      </c>
      <c r="E43" s="21">
        <v>0</v>
      </c>
      <c r="F43" s="21">
        <v>0</v>
      </c>
      <c r="G43" s="21">
        <v>0</v>
      </c>
      <c r="H43" s="69" t="s">
        <v>93</v>
      </c>
      <c r="I43" s="38" t="s">
        <v>94</v>
      </c>
      <c r="J43" s="38" t="s">
        <v>85</v>
      </c>
      <c r="K43" s="39"/>
      <c r="L43" s="109" t="s">
        <v>67</v>
      </c>
      <c r="M43" s="109"/>
      <c r="N43" s="40"/>
      <c r="O43" s="40"/>
      <c r="P43" s="40"/>
      <c r="Q43" s="40"/>
      <c r="R43" s="40"/>
      <c r="S43" s="41"/>
    </row>
    <row r="44" spans="1:19" ht="51.75" customHeight="1">
      <c r="A44" s="68" t="s">
        <v>68</v>
      </c>
      <c r="B44" s="36">
        <v>1</v>
      </c>
      <c r="C44" s="37">
        <v>243.5</v>
      </c>
      <c r="D44" s="21">
        <v>0</v>
      </c>
      <c r="E44" s="21">
        <v>0</v>
      </c>
      <c r="F44" s="21">
        <v>0</v>
      </c>
      <c r="G44" s="21">
        <v>0</v>
      </c>
      <c r="H44" s="69" t="s">
        <v>95</v>
      </c>
      <c r="I44" s="38" t="s">
        <v>96</v>
      </c>
      <c r="J44" s="38" t="s">
        <v>97</v>
      </c>
      <c r="K44" s="39"/>
      <c r="L44" s="109" t="s">
        <v>67</v>
      </c>
      <c r="M44" s="109"/>
      <c r="N44" s="40"/>
      <c r="O44" s="40"/>
      <c r="P44" s="40"/>
      <c r="Q44" s="40"/>
      <c r="R44" s="40"/>
      <c r="S44" s="41"/>
    </row>
    <row r="45" spans="1:19" ht="51.75" customHeight="1">
      <c r="A45" s="68" t="s">
        <v>98</v>
      </c>
      <c r="B45" s="36">
        <v>1</v>
      </c>
      <c r="C45" s="37">
        <v>2226</v>
      </c>
      <c r="D45" s="21">
        <v>0</v>
      </c>
      <c r="E45" s="21">
        <v>0</v>
      </c>
      <c r="F45" s="21">
        <v>0</v>
      </c>
      <c r="G45" s="21">
        <v>0</v>
      </c>
      <c r="H45" s="69" t="s">
        <v>99</v>
      </c>
      <c r="I45" s="38" t="s">
        <v>100</v>
      </c>
      <c r="J45" s="38" t="s">
        <v>97</v>
      </c>
      <c r="K45" s="39"/>
      <c r="L45" s="109" t="s">
        <v>67</v>
      </c>
      <c r="M45" s="109"/>
      <c r="N45" s="40"/>
      <c r="O45" s="40"/>
      <c r="P45" s="40"/>
      <c r="Q45" s="40"/>
      <c r="R45" s="40"/>
      <c r="S45" s="41"/>
    </row>
    <row r="46" spans="1:19" ht="51.75" customHeight="1">
      <c r="A46" s="68" t="s">
        <v>68</v>
      </c>
      <c r="B46" s="36">
        <v>2</v>
      </c>
      <c r="C46" s="37">
        <v>790.57</v>
      </c>
      <c r="D46" s="21">
        <v>0</v>
      </c>
      <c r="E46" s="21">
        <v>0</v>
      </c>
      <c r="F46" s="21">
        <v>0</v>
      </c>
      <c r="G46" s="21">
        <v>0</v>
      </c>
      <c r="H46" s="69" t="s">
        <v>99</v>
      </c>
      <c r="I46" s="38" t="s">
        <v>100</v>
      </c>
      <c r="J46" s="38" t="s">
        <v>97</v>
      </c>
      <c r="K46" s="39"/>
      <c r="L46" s="109" t="s">
        <v>67</v>
      </c>
      <c r="M46" s="109"/>
      <c r="N46" s="40"/>
      <c r="O46" s="40"/>
      <c r="P46" s="40"/>
      <c r="Q46" s="40"/>
      <c r="R46" s="40"/>
      <c r="S46" s="41"/>
    </row>
    <row r="47" spans="1:19" ht="51.75" customHeight="1">
      <c r="A47" s="68" t="s">
        <v>68</v>
      </c>
      <c r="B47" s="36">
        <v>2</v>
      </c>
      <c r="C47" s="37">
        <v>4505.9799999999996</v>
      </c>
      <c r="D47" s="21">
        <v>0</v>
      </c>
      <c r="E47" s="21" t="s">
        <v>62</v>
      </c>
      <c r="F47" s="21">
        <v>0</v>
      </c>
      <c r="G47" s="21">
        <v>0</v>
      </c>
      <c r="H47" s="69" t="s">
        <v>101</v>
      </c>
      <c r="I47" s="38" t="s">
        <v>79</v>
      </c>
      <c r="J47" s="38" t="s">
        <v>80</v>
      </c>
      <c r="K47" s="39"/>
      <c r="L47" s="109" t="s">
        <v>67</v>
      </c>
      <c r="M47" s="109"/>
      <c r="N47" s="40"/>
      <c r="O47" s="40"/>
      <c r="P47" s="40"/>
      <c r="Q47" s="40"/>
      <c r="R47" s="40"/>
      <c r="S47" s="41"/>
    </row>
    <row r="48" spans="1:19" ht="51.75" customHeight="1">
      <c r="A48" s="68" t="s">
        <v>68</v>
      </c>
      <c r="B48" s="36">
        <v>1</v>
      </c>
      <c r="C48" s="37">
        <v>31.85</v>
      </c>
      <c r="D48" s="21">
        <v>0</v>
      </c>
      <c r="E48" s="21">
        <v>0</v>
      </c>
      <c r="F48" s="21">
        <v>0</v>
      </c>
      <c r="G48" s="21">
        <v>0</v>
      </c>
      <c r="H48" s="69" t="s">
        <v>102</v>
      </c>
      <c r="I48" s="38" t="s">
        <v>65</v>
      </c>
      <c r="J48" s="38" t="s">
        <v>66</v>
      </c>
      <c r="K48" s="39"/>
      <c r="L48" s="109" t="s">
        <v>67</v>
      </c>
      <c r="M48" s="109"/>
      <c r="N48" s="40"/>
      <c r="O48" s="40"/>
      <c r="P48" s="40"/>
      <c r="Q48" s="40"/>
      <c r="R48" s="40"/>
      <c r="S48" s="41"/>
    </row>
    <row r="49" spans="1:19" ht="51.75" customHeight="1">
      <c r="A49" s="68" t="s">
        <v>103</v>
      </c>
      <c r="B49" s="36">
        <v>1</v>
      </c>
      <c r="C49" s="37">
        <v>5810</v>
      </c>
      <c r="D49" s="21">
        <v>0</v>
      </c>
      <c r="E49" s="21">
        <v>0</v>
      </c>
      <c r="F49" s="21">
        <v>0</v>
      </c>
      <c r="G49" s="21">
        <v>0</v>
      </c>
      <c r="H49" s="69" t="s">
        <v>104</v>
      </c>
      <c r="I49" s="38"/>
      <c r="J49" s="38"/>
      <c r="K49" s="39" t="s">
        <v>105</v>
      </c>
      <c r="L49" s="109" t="s">
        <v>67</v>
      </c>
      <c r="M49" s="109"/>
      <c r="N49" s="40"/>
      <c r="O49" s="40"/>
      <c r="P49" s="40"/>
      <c r="Q49" s="40"/>
      <c r="R49" s="40"/>
      <c r="S49" s="41"/>
    </row>
    <row r="50" spans="1:19" ht="51.75" customHeight="1">
      <c r="A50" s="68" t="s">
        <v>63</v>
      </c>
      <c r="B50" s="36">
        <v>1</v>
      </c>
      <c r="C50" s="37">
        <v>1620</v>
      </c>
      <c r="D50" s="21">
        <v>0</v>
      </c>
      <c r="E50" s="21">
        <v>0</v>
      </c>
      <c r="F50" s="21">
        <v>0</v>
      </c>
      <c r="G50" s="21">
        <v>0</v>
      </c>
      <c r="H50" s="69" t="s">
        <v>106</v>
      </c>
      <c r="I50" s="38" t="s">
        <v>94</v>
      </c>
      <c r="J50" s="38" t="s">
        <v>85</v>
      </c>
      <c r="K50" s="39"/>
      <c r="L50" s="109" t="s">
        <v>67</v>
      </c>
      <c r="M50" s="109"/>
      <c r="N50" s="40"/>
      <c r="O50" s="40"/>
      <c r="P50" s="40"/>
      <c r="Q50" s="40"/>
      <c r="R50" s="40"/>
      <c r="S50" s="41"/>
    </row>
    <row r="51" spans="1:19" ht="51.75" customHeight="1">
      <c r="A51" s="68" t="s">
        <v>107</v>
      </c>
      <c r="B51" s="36">
        <v>1</v>
      </c>
      <c r="C51" s="37">
        <v>8173.24</v>
      </c>
      <c r="D51" s="21">
        <v>0</v>
      </c>
      <c r="E51" s="21">
        <v>0</v>
      </c>
      <c r="F51" s="21">
        <v>0</v>
      </c>
      <c r="G51" s="21">
        <v>0</v>
      </c>
      <c r="H51" s="69" t="s">
        <v>108</v>
      </c>
      <c r="I51" s="38" t="s">
        <v>79</v>
      </c>
      <c r="J51" s="38" t="s">
        <v>80</v>
      </c>
      <c r="K51" s="39"/>
      <c r="L51" s="109" t="s">
        <v>67</v>
      </c>
      <c r="M51" s="109"/>
      <c r="N51" s="40"/>
      <c r="O51" s="40"/>
      <c r="P51" s="40"/>
      <c r="Q51" s="40"/>
      <c r="R51" s="40"/>
      <c r="S51" s="41"/>
    </row>
    <row r="52" spans="1:19" ht="51.75" customHeight="1">
      <c r="A52" s="68" t="s">
        <v>98</v>
      </c>
      <c r="B52" s="36">
        <v>1</v>
      </c>
      <c r="C52" s="37">
        <v>5976.76</v>
      </c>
      <c r="D52" s="21">
        <v>0</v>
      </c>
      <c r="E52" s="21">
        <v>0</v>
      </c>
      <c r="F52" s="21">
        <v>0</v>
      </c>
      <c r="G52" s="21">
        <v>0</v>
      </c>
      <c r="H52" s="69" t="s">
        <v>109</v>
      </c>
      <c r="I52" s="38" t="s">
        <v>79</v>
      </c>
      <c r="J52" s="38" t="s">
        <v>80</v>
      </c>
      <c r="K52" s="39"/>
      <c r="L52" s="109" t="s">
        <v>67</v>
      </c>
      <c r="M52" s="109"/>
      <c r="N52" s="40"/>
      <c r="O52" s="40"/>
      <c r="P52" s="40"/>
      <c r="Q52" s="40"/>
      <c r="R52" s="40"/>
      <c r="S52" s="41"/>
    </row>
    <row r="53" spans="1:19" ht="51.75" customHeight="1">
      <c r="A53" s="68" t="s">
        <v>68</v>
      </c>
      <c r="B53" s="36">
        <v>1</v>
      </c>
      <c r="C53" s="37">
        <v>1008</v>
      </c>
      <c r="D53" s="21">
        <v>0</v>
      </c>
      <c r="E53" s="21">
        <v>0</v>
      </c>
      <c r="F53" s="21">
        <v>0</v>
      </c>
      <c r="G53" s="21">
        <v>0</v>
      </c>
      <c r="H53" s="69" t="s">
        <v>110</v>
      </c>
      <c r="I53" s="38" t="s">
        <v>73</v>
      </c>
      <c r="J53" s="38" t="s">
        <v>82</v>
      </c>
      <c r="K53" s="39"/>
      <c r="L53" s="109" t="s">
        <v>67</v>
      </c>
      <c r="M53" s="109"/>
      <c r="N53" s="40"/>
      <c r="O53" s="40"/>
      <c r="P53" s="40"/>
      <c r="Q53" s="40"/>
      <c r="R53" s="40"/>
      <c r="S53" s="41"/>
    </row>
    <row r="54" spans="1:19" ht="51.75" customHeight="1">
      <c r="A54" s="68" t="s">
        <v>111</v>
      </c>
      <c r="B54" s="36">
        <v>1</v>
      </c>
      <c r="C54" s="37">
        <v>568.4</v>
      </c>
      <c r="D54" s="21">
        <v>0</v>
      </c>
      <c r="E54" s="21">
        <v>0</v>
      </c>
      <c r="F54" s="21">
        <v>0</v>
      </c>
      <c r="G54" s="21">
        <v>0</v>
      </c>
      <c r="H54" s="69" t="s">
        <v>112</v>
      </c>
      <c r="I54" s="38" t="s">
        <v>73</v>
      </c>
      <c r="J54" s="38" t="s">
        <v>82</v>
      </c>
      <c r="K54" s="39"/>
      <c r="L54" s="109" t="s">
        <v>67</v>
      </c>
      <c r="M54" s="109"/>
      <c r="N54" s="40"/>
      <c r="O54" s="40"/>
      <c r="P54" s="40"/>
      <c r="Q54" s="40"/>
      <c r="R54" s="40"/>
      <c r="S54" s="41"/>
    </row>
    <row r="55" spans="1:19" ht="51.75" customHeight="1">
      <c r="A55" s="68" t="s">
        <v>113</v>
      </c>
      <c r="B55" s="36">
        <v>4</v>
      </c>
      <c r="C55" s="37">
        <v>2472</v>
      </c>
      <c r="D55" s="21">
        <v>0</v>
      </c>
      <c r="E55" s="21">
        <v>0</v>
      </c>
      <c r="F55" s="21">
        <v>0</v>
      </c>
      <c r="G55" s="21">
        <v>0</v>
      </c>
      <c r="H55" s="69" t="s">
        <v>114</v>
      </c>
      <c r="I55" s="38" t="s">
        <v>73</v>
      </c>
      <c r="J55" s="38" t="s">
        <v>82</v>
      </c>
      <c r="K55" s="39"/>
      <c r="L55" s="109" t="s">
        <v>67</v>
      </c>
      <c r="M55" s="109"/>
      <c r="N55" s="40"/>
      <c r="O55" s="40"/>
      <c r="P55" s="40"/>
      <c r="Q55" s="40"/>
      <c r="R55" s="40"/>
      <c r="S55" s="41"/>
    </row>
    <row r="56" spans="1:19" ht="51.75" customHeight="1">
      <c r="A56" s="68" t="s">
        <v>115</v>
      </c>
      <c r="B56" s="36">
        <v>1</v>
      </c>
      <c r="C56" s="37">
        <v>1424</v>
      </c>
      <c r="D56" s="21">
        <v>0</v>
      </c>
      <c r="E56" s="21">
        <v>0</v>
      </c>
      <c r="F56" s="21">
        <v>0</v>
      </c>
      <c r="G56" s="21">
        <v>0</v>
      </c>
      <c r="H56" s="69" t="s">
        <v>116</v>
      </c>
      <c r="I56" s="38" t="s">
        <v>73</v>
      </c>
      <c r="J56" s="38" t="s">
        <v>85</v>
      </c>
      <c r="K56" s="39"/>
      <c r="L56" s="109" t="s">
        <v>67</v>
      </c>
      <c r="M56" s="109"/>
      <c r="N56" s="40"/>
      <c r="O56" s="40"/>
      <c r="P56" s="40"/>
      <c r="Q56" s="40"/>
      <c r="R56" s="40"/>
      <c r="S56" s="41"/>
    </row>
    <row r="57" spans="1:19" ht="51.75" customHeight="1">
      <c r="A57" s="68" t="s">
        <v>117</v>
      </c>
      <c r="B57" s="36">
        <v>1</v>
      </c>
      <c r="C57" s="37">
        <v>3400</v>
      </c>
      <c r="D57" s="21">
        <v>0</v>
      </c>
      <c r="E57" s="21">
        <v>0</v>
      </c>
      <c r="F57" s="21">
        <v>0</v>
      </c>
      <c r="G57" s="21">
        <v>0</v>
      </c>
      <c r="H57" s="69" t="s">
        <v>118</v>
      </c>
      <c r="I57" s="38" t="s">
        <v>73</v>
      </c>
      <c r="J57" s="38" t="s">
        <v>85</v>
      </c>
      <c r="K57" s="39"/>
      <c r="L57" s="109" t="s">
        <v>67</v>
      </c>
      <c r="M57" s="109"/>
      <c r="N57" s="40"/>
      <c r="O57" s="40"/>
      <c r="P57" s="40"/>
      <c r="Q57" s="40"/>
      <c r="R57" s="40"/>
      <c r="S57" s="41"/>
    </row>
    <row r="58" spans="1:19" ht="51.75" customHeight="1">
      <c r="A58" s="68" t="s">
        <v>119</v>
      </c>
      <c r="B58" s="36">
        <v>1</v>
      </c>
      <c r="C58" s="37">
        <v>6032</v>
      </c>
      <c r="D58" s="21">
        <v>0</v>
      </c>
      <c r="E58" s="21">
        <v>0</v>
      </c>
      <c r="F58" s="21">
        <v>0</v>
      </c>
      <c r="G58" s="21">
        <v>0</v>
      </c>
      <c r="H58" s="69" t="s">
        <v>120</v>
      </c>
      <c r="I58" s="38" t="s">
        <v>73</v>
      </c>
      <c r="J58" s="38" t="s">
        <v>82</v>
      </c>
      <c r="K58" s="39"/>
      <c r="L58" s="109" t="s">
        <v>67</v>
      </c>
      <c r="M58" s="109"/>
      <c r="N58" s="40"/>
      <c r="O58" s="40"/>
      <c r="P58" s="40"/>
      <c r="Q58" s="40"/>
      <c r="R58" s="40"/>
      <c r="S58" s="41"/>
    </row>
    <row r="59" spans="1:19" ht="51.75" customHeight="1">
      <c r="A59" s="68" t="s">
        <v>117</v>
      </c>
      <c r="B59" s="36">
        <v>2</v>
      </c>
      <c r="C59" s="37">
        <v>1685</v>
      </c>
      <c r="D59" s="21">
        <v>0</v>
      </c>
      <c r="E59" s="21">
        <v>0</v>
      </c>
      <c r="F59" s="21">
        <v>0</v>
      </c>
      <c r="G59" s="21">
        <v>0</v>
      </c>
      <c r="H59" s="69" t="s">
        <v>121</v>
      </c>
      <c r="I59" s="38" t="s">
        <v>73</v>
      </c>
      <c r="J59" s="38" t="s">
        <v>85</v>
      </c>
      <c r="K59" s="39"/>
      <c r="L59" s="109" t="s">
        <v>67</v>
      </c>
      <c r="M59" s="109"/>
      <c r="N59" s="40"/>
      <c r="O59" s="40"/>
      <c r="P59" s="40"/>
      <c r="Q59" s="40"/>
      <c r="R59" s="40"/>
      <c r="S59" s="41"/>
    </row>
    <row r="60" spans="1:19" ht="51.75" customHeight="1">
      <c r="A60" s="68" t="s">
        <v>122</v>
      </c>
      <c r="B60" s="36">
        <v>1</v>
      </c>
      <c r="C60" s="37">
        <v>649.07000000000005</v>
      </c>
      <c r="D60" s="21">
        <v>0</v>
      </c>
      <c r="E60" s="21">
        <v>0</v>
      </c>
      <c r="F60" s="21">
        <v>0</v>
      </c>
      <c r="G60" s="21">
        <v>0</v>
      </c>
      <c r="H60" s="69" t="s">
        <v>123</v>
      </c>
      <c r="I60" s="38" t="s">
        <v>79</v>
      </c>
      <c r="J60" s="38" t="s">
        <v>80</v>
      </c>
      <c r="K60" s="39"/>
      <c r="L60" s="109" t="s">
        <v>67</v>
      </c>
      <c r="M60" s="109"/>
      <c r="N60" s="40"/>
      <c r="O60" s="40"/>
      <c r="P60" s="40"/>
      <c r="Q60" s="40"/>
      <c r="R60" s="40"/>
      <c r="S60" s="41"/>
    </row>
    <row r="61" spans="1:19" ht="51.75" customHeight="1">
      <c r="A61" s="68" t="s">
        <v>119</v>
      </c>
      <c r="B61" s="36">
        <v>1</v>
      </c>
      <c r="C61" s="37">
        <v>9660</v>
      </c>
      <c r="D61" s="21">
        <v>0</v>
      </c>
      <c r="E61" s="21">
        <v>0</v>
      </c>
      <c r="F61" s="21">
        <v>0</v>
      </c>
      <c r="G61" s="21">
        <v>0</v>
      </c>
      <c r="H61" s="69" t="s">
        <v>124</v>
      </c>
      <c r="I61" s="38" t="s">
        <v>79</v>
      </c>
      <c r="J61" s="38" t="s">
        <v>80</v>
      </c>
      <c r="K61" s="39"/>
      <c r="L61" s="109" t="s">
        <v>67</v>
      </c>
      <c r="M61" s="109"/>
      <c r="N61" s="40"/>
      <c r="O61" s="40"/>
      <c r="P61" s="40"/>
      <c r="Q61" s="40"/>
      <c r="R61" s="40"/>
      <c r="S61" s="41"/>
    </row>
    <row r="62" spans="1:19" ht="51.75" customHeight="1">
      <c r="A62" s="68" t="s">
        <v>125</v>
      </c>
      <c r="B62" s="36">
        <v>1</v>
      </c>
      <c r="C62" s="37">
        <v>2659.88</v>
      </c>
      <c r="D62" s="21">
        <v>0</v>
      </c>
      <c r="E62" s="21">
        <v>0</v>
      </c>
      <c r="F62" s="21">
        <v>0</v>
      </c>
      <c r="G62" s="21">
        <v>0</v>
      </c>
      <c r="H62" s="69" t="s">
        <v>123</v>
      </c>
      <c r="I62" s="38" t="s">
        <v>79</v>
      </c>
      <c r="J62" s="38" t="s">
        <v>80</v>
      </c>
      <c r="K62" s="39"/>
      <c r="L62" s="109" t="s">
        <v>144</v>
      </c>
      <c r="M62" s="109"/>
      <c r="N62" s="40"/>
      <c r="O62" s="40"/>
      <c r="P62" s="40"/>
      <c r="Q62" s="40"/>
      <c r="R62" s="40"/>
      <c r="S62" s="41"/>
    </row>
    <row r="63" spans="1:19" ht="51.75" customHeight="1">
      <c r="A63" s="68" t="s">
        <v>126</v>
      </c>
      <c r="B63" s="36">
        <v>1</v>
      </c>
      <c r="C63" s="37">
        <v>10000</v>
      </c>
      <c r="D63" s="21">
        <v>0</v>
      </c>
      <c r="E63" s="21">
        <v>0</v>
      </c>
      <c r="F63" s="21">
        <v>0</v>
      </c>
      <c r="G63" s="21">
        <v>0</v>
      </c>
      <c r="H63" s="69" t="s">
        <v>127</v>
      </c>
      <c r="I63" s="38" t="s">
        <v>79</v>
      </c>
      <c r="J63" s="38" t="s">
        <v>80</v>
      </c>
      <c r="K63" s="39"/>
      <c r="L63" s="109" t="s">
        <v>145</v>
      </c>
      <c r="M63" s="109"/>
      <c r="N63" s="40"/>
      <c r="O63" s="40"/>
      <c r="P63" s="40"/>
      <c r="Q63" s="40"/>
      <c r="R63" s="40"/>
      <c r="S63" s="41"/>
    </row>
    <row r="64" spans="1:19" ht="51.75" customHeight="1">
      <c r="A64" s="68" t="s">
        <v>128</v>
      </c>
      <c r="B64" s="36">
        <v>1</v>
      </c>
      <c r="C64" s="37">
        <v>70</v>
      </c>
      <c r="D64" s="21">
        <v>0</v>
      </c>
      <c r="E64" s="21">
        <v>0</v>
      </c>
      <c r="F64" s="21">
        <v>0</v>
      </c>
      <c r="G64" s="21">
        <v>0</v>
      </c>
      <c r="H64" s="69" t="s">
        <v>129</v>
      </c>
      <c r="I64" s="38" t="s">
        <v>73</v>
      </c>
      <c r="J64" s="38" t="s">
        <v>85</v>
      </c>
      <c r="K64" s="39"/>
      <c r="L64" s="109" t="s">
        <v>145</v>
      </c>
      <c r="M64" s="109"/>
      <c r="N64" s="40"/>
      <c r="O64" s="40"/>
      <c r="P64" s="40"/>
      <c r="Q64" s="40"/>
      <c r="R64" s="40"/>
      <c r="S64" s="41"/>
    </row>
    <row r="65" spans="1:19" ht="51.75" customHeight="1">
      <c r="A65" s="68" t="s">
        <v>130</v>
      </c>
      <c r="B65" s="36">
        <v>1</v>
      </c>
      <c r="C65" s="37">
        <v>174.68</v>
      </c>
      <c r="D65" s="21">
        <v>0</v>
      </c>
      <c r="E65" s="21">
        <v>0</v>
      </c>
      <c r="F65" s="21">
        <v>0</v>
      </c>
      <c r="G65" s="21">
        <v>0</v>
      </c>
      <c r="H65" s="69" t="s">
        <v>89</v>
      </c>
      <c r="I65" s="38" t="s">
        <v>73</v>
      </c>
      <c r="J65" s="38" t="s">
        <v>82</v>
      </c>
      <c r="K65" s="39"/>
      <c r="L65" s="109" t="s">
        <v>145</v>
      </c>
      <c r="M65" s="109"/>
      <c r="N65" s="40"/>
      <c r="O65" s="40"/>
      <c r="P65" s="40"/>
      <c r="Q65" s="40"/>
      <c r="R65" s="40"/>
      <c r="S65" s="41"/>
    </row>
    <row r="66" spans="1:19" ht="51.75" customHeight="1">
      <c r="A66" s="68" t="s">
        <v>84</v>
      </c>
      <c r="B66" s="36">
        <v>1</v>
      </c>
      <c r="C66" s="37">
        <v>3920</v>
      </c>
      <c r="D66" s="21">
        <v>0</v>
      </c>
      <c r="E66" s="21">
        <v>0</v>
      </c>
      <c r="F66" s="21">
        <v>0</v>
      </c>
      <c r="G66" s="21">
        <v>0</v>
      </c>
      <c r="H66" s="69" t="s">
        <v>131</v>
      </c>
      <c r="I66" s="38"/>
      <c r="J66" s="38"/>
      <c r="K66" s="39" t="s">
        <v>105</v>
      </c>
      <c r="L66" s="109" t="s">
        <v>145</v>
      </c>
      <c r="M66" s="109"/>
      <c r="N66" s="40"/>
      <c r="O66" s="40"/>
      <c r="P66" s="40"/>
      <c r="Q66" s="40"/>
      <c r="R66" s="40"/>
      <c r="S66" s="41"/>
    </row>
    <row r="67" spans="1:19" ht="51.75" customHeight="1">
      <c r="A67" s="68" t="s">
        <v>132</v>
      </c>
      <c r="B67" s="36">
        <v>1</v>
      </c>
      <c r="C67" s="37">
        <v>3140.12</v>
      </c>
      <c r="D67" s="21">
        <v>0</v>
      </c>
      <c r="E67" s="21">
        <v>0</v>
      </c>
      <c r="F67" s="21">
        <v>0</v>
      </c>
      <c r="G67" s="21">
        <v>0</v>
      </c>
      <c r="H67" s="69" t="s">
        <v>133</v>
      </c>
      <c r="I67" s="38"/>
      <c r="J67" s="38"/>
      <c r="K67" s="39" t="s">
        <v>105</v>
      </c>
      <c r="L67" s="109" t="s">
        <v>145</v>
      </c>
      <c r="M67" s="109"/>
      <c r="N67" s="40"/>
      <c r="O67" s="40"/>
      <c r="P67" s="40"/>
      <c r="Q67" s="40"/>
      <c r="R67" s="40"/>
      <c r="S67" s="41"/>
    </row>
    <row r="68" spans="1:19" ht="51.75" customHeight="1">
      <c r="A68" s="68" t="s">
        <v>84</v>
      </c>
      <c r="B68" s="36">
        <v>1</v>
      </c>
      <c r="C68" s="37">
        <v>3340</v>
      </c>
      <c r="D68" s="21">
        <v>0</v>
      </c>
      <c r="E68" s="21">
        <v>0</v>
      </c>
      <c r="F68" s="21">
        <v>0</v>
      </c>
      <c r="G68" s="21">
        <v>0</v>
      </c>
      <c r="H68" s="69" t="s">
        <v>134</v>
      </c>
      <c r="I68" s="38"/>
      <c r="J68" s="38"/>
      <c r="K68" s="39" t="s">
        <v>105</v>
      </c>
      <c r="L68" s="109" t="s">
        <v>145</v>
      </c>
      <c r="M68" s="109"/>
      <c r="N68" s="40"/>
      <c r="O68" s="40"/>
      <c r="P68" s="40"/>
      <c r="Q68" s="40"/>
      <c r="R68" s="40"/>
      <c r="S68" s="41"/>
    </row>
    <row r="69" spans="1:19" ht="51.75" customHeight="1">
      <c r="A69" s="68" t="s">
        <v>135</v>
      </c>
      <c r="B69" s="36">
        <v>1</v>
      </c>
      <c r="C69" s="37">
        <v>1115.96</v>
      </c>
      <c r="D69" s="21">
        <v>0</v>
      </c>
      <c r="E69" s="21">
        <v>0</v>
      </c>
      <c r="F69" s="21">
        <v>0</v>
      </c>
      <c r="G69" s="21">
        <v>0</v>
      </c>
      <c r="H69" s="69" t="s">
        <v>69</v>
      </c>
      <c r="I69" s="38" t="s">
        <v>65</v>
      </c>
      <c r="J69" s="38" t="s">
        <v>66</v>
      </c>
      <c r="K69" s="39"/>
      <c r="L69" s="109" t="s">
        <v>145</v>
      </c>
      <c r="M69" s="109"/>
      <c r="N69" s="40"/>
      <c r="O69" s="40"/>
      <c r="P69" s="40"/>
      <c r="Q69" s="40"/>
      <c r="R69" s="40"/>
      <c r="S69" s="41"/>
    </row>
    <row r="70" spans="1:19" ht="51.75" customHeight="1">
      <c r="A70" s="68" t="s">
        <v>136</v>
      </c>
      <c r="B70" s="36">
        <v>1</v>
      </c>
      <c r="C70" s="37">
        <v>1067.43</v>
      </c>
      <c r="D70" s="21">
        <v>0</v>
      </c>
      <c r="E70" s="21">
        <v>0</v>
      </c>
      <c r="F70" s="21">
        <v>0</v>
      </c>
      <c r="G70" s="21">
        <v>0</v>
      </c>
      <c r="H70" s="69" t="s">
        <v>99</v>
      </c>
      <c r="I70" s="38" t="s">
        <v>79</v>
      </c>
      <c r="J70" s="38" t="s">
        <v>80</v>
      </c>
      <c r="K70" s="39"/>
      <c r="L70" s="109" t="s">
        <v>145</v>
      </c>
      <c r="M70" s="109"/>
      <c r="N70" s="40"/>
      <c r="O70" s="40"/>
      <c r="P70" s="40"/>
      <c r="Q70" s="40"/>
      <c r="R70" s="40"/>
      <c r="S70" s="41"/>
    </row>
    <row r="71" spans="1:19" ht="51.75" customHeight="1">
      <c r="A71" s="68" t="s">
        <v>137</v>
      </c>
      <c r="B71" s="36">
        <v>1</v>
      </c>
      <c r="C71" s="37">
        <v>1654</v>
      </c>
      <c r="D71" s="21">
        <v>0</v>
      </c>
      <c r="E71" s="21">
        <v>0</v>
      </c>
      <c r="F71" s="21">
        <v>0</v>
      </c>
      <c r="G71" s="21">
        <v>0</v>
      </c>
      <c r="H71" s="69" t="s">
        <v>99</v>
      </c>
      <c r="I71" s="38" t="s">
        <v>79</v>
      </c>
      <c r="J71" s="38" t="s">
        <v>80</v>
      </c>
      <c r="K71" s="39"/>
      <c r="L71" s="109" t="s">
        <v>145</v>
      </c>
      <c r="M71" s="109"/>
      <c r="N71" s="40"/>
      <c r="O71" s="40"/>
      <c r="P71" s="40"/>
      <c r="Q71" s="40"/>
      <c r="R71" s="40"/>
      <c r="S71" s="41"/>
    </row>
    <row r="72" spans="1:19" ht="51.75" customHeight="1">
      <c r="A72" s="68" t="s">
        <v>132</v>
      </c>
      <c r="B72" s="36">
        <v>1</v>
      </c>
      <c r="C72" s="37">
        <v>4600</v>
      </c>
      <c r="D72" s="21">
        <v>0</v>
      </c>
      <c r="E72" s="21">
        <v>0</v>
      </c>
      <c r="F72" s="21">
        <v>0</v>
      </c>
      <c r="G72" s="21">
        <v>0</v>
      </c>
      <c r="H72" s="69" t="s">
        <v>138</v>
      </c>
      <c r="I72" s="38" t="s">
        <v>79</v>
      </c>
      <c r="J72" s="38" t="s">
        <v>80</v>
      </c>
      <c r="K72" s="39"/>
      <c r="L72" s="109" t="s">
        <v>145</v>
      </c>
      <c r="M72" s="109"/>
      <c r="N72" s="40"/>
      <c r="O72" s="40"/>
      <c r="P72" s="40"/>
      <c r="Q72" s="40"/>
      <c r="R72" s="40"/>
      <c r="S72" s="41"/>
    </row>
    <row r="73" spans="1:19" ht="51.75" customHeight="1">
      <c r="A73" s="68" t="s">
        <v>135</v>
      </c>
      <c r="B73" s="36">
        <v>1</v>
      </c>
      <c r="C73" s="37">
        <v>2375.06</v>
      </c>
      <c r="D73" s="21">
        <v>0</v>
      </c>
      <c r="E73" s="21">
        <v>0</v>
      </c>
      <c r="F73" s="21">
        <v>0</v>
      </c>
      <c r="G73" s="21">
        <v>0</v>
      </c>
      <c r="H73" s="69" t="s">
        <v>139</v>
      </c>
      <c r="I73" s="38" t="s">
        <v>79</v>
      </c>
      <c r="J73" s="38" t="s">
        <v>80</v>
      </c>
      <c r="K73" s="39"/>
      <c r="L73" s="109" t="s">
        <v>145</v>
      </c>
      <c r="M73" s="109"/>
      <c r="N73" s="40"/>
      <c r="O73" s="40"/>
      <c r="P73" s="40"/>
      <c r="Q73" s="40"/>
      <c r="R73" s="40"/>
      <c r="S73" s="41"/>
    </row>
    <row r="74" spans="1:19" ht="51.75" customHeight="1">
      <c r="A74" s="68" t="s">
        <v>137</v>
      </c>
      <c r="B74" s="36">
        <v>1</v>
      </c>
      <c r="C74" s="37">
        <v>4210</v>
      </c>
      <c r="D74" s="21">
        <v>0</v>
      </c>
      <c r="E74" s="21">
        <v>0</v>
      </c>
      <c r="F74" s="21">
        <v>0</v>
      </c>
      <c r="G74" s="21">
        <v>0</v>
      </c>
      <c r="H74" s="69" t="s">
        <v>140</v>
      </c>
      <c r="I74" s="38" t="s">
        <v>141</v>
      </c>
      <c r="J74" s="38" t="s">
        <v>143</v>
      </c>
      <c r="K74" s="39"/>
      <c r="L74" s="109" t="s">
        <v>145</v>
      </c>
      <c r="M74" s="109"/>
      <c r="N74" s="40"/>
      <c r="O74" s="40"/>
      <c r="P74" s="40"/>
      <c r="Q74" s="40"/>
      <c r="R74" s="40"/>
      <c r="S74" s="41"/>
    </row>
    <row r="75" spans="1:19" ht="51.75" customHeight="1">
      <c r="A75" s="68" t="s">
        <v>132</v>
      </c>
      <c r="B75" s="36">
        <v>1</v>
      </c>
      <c r="C75" s="37">
        <v>4510</v>
      </c>
      <c r="D75" s="21">
        <v>0</v>
      </c>
      <c r="E75" s="21">
        <v>0</v>
      </c>
      <c r="F75" s="21">
        <v>0</v>
      </c>
      <c r="G75" s="21">
        <v>0</v>
      </c>
      <c r="H75" s="69" t="s">
        <v>142</v>
      </c>
      <c r="I75" s="38"/>
      <c r="J75" s="38"/>
      <c r="K75" s="39" t="s">
        <v>105</v>
      </c>
      <c r="L75" s="109" t="s">
        <v>145</v>
      </c>
      <c r="M75" s="109"/>
      <c r="N75" s="40"/>
      <c r="O75" s="40"/>
      <c r="P75" s="40"/>
      <c r="Q75" s="40"/>
      <c r="R75" s="40"/>
      <c r="S75" s="41"/>
    </row>
    <row r="76" spans="1:19" ht="51.75" customHeight="1">
      <c r="A76" s="68" t="s">
        <v>115</v>
      </c>
      <c r="B76" s="36">
        <v>1</v>
      </c>
      <c r="C76" s="37">
        <v>7003</v>
      </c>
      <c r="D76" s="21">
        <v>0</v>
      </c>
      <c r="E76" s="21">
        <v>0</v>
      </c>
      <c r="F76" s="21">
        <v>0</v>
      </c>
      <c r="G76" s="21">
        <v>0</v>
      </c>
      <c r="H76" s="69" t="s">
        <v>116</v>
      </c>
      <c r="I76" s="38" t="s">
        <v>73</v>
      </c>
      <c r="J76" s="38" t="s">
        <v>85</v>
      </c>
      <c r="K76" s="39"/>
      <c r="L76" s="109" t="s">
        <v>145</v>
      </c>
      <c r="M76" s="109"/>
      <c r="N76" s="40"/>
      <c r="O76" s="40"/>
      <c r="P76" s="40"/>
      <c r="Q76" s="40"/>
      <c r="R76" s="40"/>
      <c r="S76" s="41"/>
    </row>
    <row r="77" spans="1:19" ht="18.75" customHeight="1">
      <c r="A77" s="42" t="s">
        <v>14</v>
      </c>
      <c r="B77" s="43">
        <f>SUM(B29:B76)</f>
        <v>62</v>
      </c>
      <c r="C77" s="44">
        <f>SUM(C29:C76)</f>
        <v>137184.34999999998</v>
      </c>
      <c r="D77" s="43">
        <f>SUM(D29:D76)</f>
        <v>0</v>
      </c>
      <c r="E77" s="44">
        <f>SUM(E29:E76)</f>
        <v>0</v>
      </c>
      <c r="F77" s="45"/>
      <c r="G77" s="118"/>
      <c r="H77" s="118"/>
    </row>
    <row r="80" spans="1:19" ht="29.25" customHeight="1">
      <c r="D80" s="115" t="s">
        <v>25</v>
      </c>
      <c r="E80" s="116"/>
      <c r="F80" s="46"/>
      <c r="G80" s="46"/>
      <c r="H80" s="117">
        <f>C77+D23</f>
        <v>162184.34999999998</v>
      </c>
      <c r="I80" s="117"/>
      <c r="J80" s="117"/>
    </row>
    <row r="81" spans="1:20" ht="18.75" customHeight="1"/>
    <row r="82" spans="1:20" ht="18.75" customHeight="1"/>
    <row r="83" spans="1:20" ht="19.5" customHeight="1">
      <c r="A83" s="110" t="s">
        <v>53</v>
      </c>
      <c r="B83" s="110"/>
      <c r="C83" s="110"/>
      <c r="D83" s="65"/>
      <c r="E83" s="66" t="s">
        <v>54</v>
      </c>
      <c r="F83" s="47"/>
      <c r="G83" s="65"/>
      <c r="H83" s="110" t="s">
        <v>55</v>
      </c>
      <c r="I83" s="110"/>
      <c r="J83" s="63"/>
      <c r="K83" s="63"/>
      <c r="L83" s="47"/>
      <c r="M83" s="47"/>
      <c r="N83" s="48"/>
      <c r="O83" s="48"/>
      <c r="P83" s="48"/>
      <c r="Q83" s="48"/>
      <c r="R83" s="48"/>
      <c r="S83" s="48"/>
      <c r="T83" s="48"/>
    </row>
    <row r="84" spans="1:20" ht="12.75">
      <c r="A84" s="67"/>
      <c r="B84" s="67"/>
      <c r="C84" s="67"/>
      <c r="D84" s="67"/>
      <c r="E84" s="67"/>
      <c r="F84" s="65"/>
      <c r="G84" s="65"/>
      <c r="H84" s="65"/>
      <c r="I84" s="65"/>
    </row>
    <row r="85" spans="1:20" ht="12.75">
      <c r="A85" s="67"/>
      <c r="B85" s="67"/>
      <c r="C85" s="67"/>
      <c r="D85" s="67"/>
      <c r="E85" s="67"/>
      <c r="F85" s="65"/>
      <c r="G85" s="65"/>
      <c r="H85" s="65"/>
      <c r="I85" s="65"/>
    </row>
    <row r="86" spans="1:20" ht="13.5">
      <c r="A86" s="110" t="s">
        <v>56</v>
      </c>
      <c r="B86" s="110"/>
      <c r="C86" s="110"/>
      <c r="D86" s="110" t="s">
        <v>56</v>
      </c>
      <c r="E86" s="110"/>
      <c r="F86" s="110"/>
      <c r="G86" s="65"/>
      <c r="H86" s="110" t="s">
        <v>58</v>
      </c>
      <c r="I86" s="110"/>
      <c r="J86" s="63"/>
      <c r="K86" s="63"/>
      <c r="L86" s="63"/>
    </row>
    <row r="87" spans="1:20" ht="13.5">
      <c r="A87" s="110" t="s">
        <v>148</v>
      </c>
      <c r="B87" s="110"/>
      <c r="C87" s="110"/>
      <c r="D87" s="110" t="s">
        <v>152</v>
      </c>
      <c r="E87" s="110"/>
      <c r="F87" s="110"/>
      <c r="G87" s="65"/>
      <c r="H87" s="110" t="s">
        <v>151</v>
      </c>
      <c r="I87" s="110"/>
      <c r="J87" s="63"/>
      <c r="K87" s="63"/>
      <c r="L87" s="63"/>
    </row>
    <row r="88" spans="1:20">
      <c r="A88" s="65"/>
      <c r="B88" s="65"/>
      <c r="C88" s="65"/>
      <c r="D88" s="65"/>
      <c r="E88" s="65"/>
      <c r="F88" s="65"/>
      <c r="G88" s="65"/>
      <c r="H88" s="65"/>
      <c r="I88" s="65"/>
    </row>
  </sheetData>
  <mergeCells count="111">
    <mergeCell ref="A1:M1"/>
    <mergeCell ref="A2:M2"/>
    <mergeCell ref="A3:M3"/>
    <mergeCell ref="A5:M5"/>
    <mergeCell ref="C18:C20"/>
    <mergeCell ref="A7:M7"/>
    <mergeCell ref="A8:A10"/>
    <mergeCell ref="B8:B10"/>
    <mergeCell ref="C8:C10"/>
    <mergeCell ref="F8:H10"/>
    <mergeCell ref="I8:K8"/>
    <mergeCell ref="L8:M10"/>
    <mergeCell ref="I9:J9"/>
    <mergeCell ref="K9:K10"/>
    <mergeCell ref="L11:M11"/>
    <mergeCell ref="D18:D20"/>
    <mergeCell ref="E18:E20"/>
    <mergeCell ref="I18:K18"/>
    <mergeCell ref="D8:D10"/>
    <mergeCell ref="E8:E10"/>
    <mergeCell ref="F18:H20"/>
    <mergeCell ref="F11:H11"/>
    <mergeCell ref="L26:M28"/>
    <mergeCell ref="G23:H23"/>
    <mergeCell ref="F22:H22"/>
    <mergeCell ref="L13:M13"/>
    <mergeCell ref="F14:H14"/>
    <mergeCell ref="L14:M14"/>
    <mergeCell ref="F15:H15"/>
    <mergeCell ref="A17:M17"/>
    <mergeCell ref="A18:A20"/>
    <mergeCell ref="B18:B20"/>
    <mergeCell ref="E27:E28"/>
    <mergeCell ref="F27:F28"/>
    <mergeCell ref="L18:M20"/>
    <mergeCell ref="I19:J19"/>
    <mergeCell ref="K19:K20"/>
    <mergeCell ref="F21:H21"/>
    <mergeCell ref="L21:M21"/>
    <mergeCell ref="H26:H28"/>
    <mergeCell ref="I26:K26"/>
    <mergeCell ref="K27:K28"/>
    <mergeCell ref="I27:J27"/>
    <mergeCell ref="L22:M22"/>
    <mergeCell ref="A25:M25"/>
    <mergeCell ref="A26:A28"/>
    <mergeCell ref="B26:C26"/>
    <mergeCell ref="D26:G26"/>
    <mergeCell ref="B27:B28"/>
    <mergeCell ref="G27:G28"/>
    <mergeCell ref="C27:C28"/>
    <mergeCell ref="D27:D28"/>
    <mergeCell ref="L29:M29"/>
    <mergeCell ref="D80:E80"/>
    <mergeCell ref="H80:J80"/>
    <mergeCell ref="G77:H77"/>
    <mergeCell ref="L34:M34"/>
    <mergeCell ref="L35:M35"/>
    <mergeCell ref="L36:M36"/>
    <mergeCell ref="L30:M30"/>
    <mergeCell ref="L31:M31"/>
    <mergeCell ref="L40:M40"/>
    <mergeCell ref="L32:M32"/>
    <mergeCell ref="L33:M33"/>
    <mergeCell ref="L42:M42"/>
    <mergeCell ref="L43:M43"/>
    <mergeCell ref="L37:M37"/>
    <mergeCell ref="L38:M38"/>
    <mergeCell ref="L39:M39"/>
    <mergeCell ref="L41:M41"/>
    <mergeCell ref="L50:M50"/>
    <mergeCell ref="L51:M51"/>
    <mergeCell ref="H87:I87"/>
    <mergeCell ref="A83:C83"/>
    <mergeCell ref="A86:C86"/>
    <mergeCell ref="A87:C87"/>
    <mergeCell ref="D87:F87"/>
    <mergeCell ref="D86:F86"/>
    <mergeCell ref="H83:I83"/>
    <mergeCell ref="H86:I86"/>
    <mergeCell ref="L44:M44"/>
    <mergeCell ref="L45:M45"/>
    <mergeCell ref="L46:M46"/>
    <mergeCell ref="L47:M47"/>
    <mergeCell ref="L48:M48"/>
    <mergeCell ref="L49:M49"/>
    <mergeCell ref="L66:M66"/>
    <mergeCell ref="L73:M73"/>
    <mergeCell ref="L56:M56"/>
    <mergeCell ref="L57:M57"/>
    <mergeCell ref="L58:M58"/>
    <mergeCell ref="L59:M59"/>
    <mergeCell ref="L60:M60"/>
    <mergeCell ref="L61:M61"/>
    <mergeCell ref="L62:M62"/>
    <mergeCell ref="L63:M63"/>
    <mergeCell ref="L64:M64"/>
    <mergeCell ref="L65:M65"/>
    <mergeCell ref="L52:M52"/>
    <mergeCell ref="L53:M53"/>
    <mergeCell ref="L54:M54"/>
    <mergeCell ref="L55:M55"/>
    <mergeCell ref="L74:M74"/>
    <mergeCell ref="L75:M75"/>
    <mergeCell ref="L76:M76"/>
    <mergeCell ref="L67:M67"/>
    <mergeCell ref="L68:M68"/>
    <mergeCell ref="L69:M69"/>
    <mergeCell ref="L70:M70"/>
    <mergeCell ref="L71:M71"/>
    <mergeCell ref="L72:M72"/>
  </mergeCells>
  <phoneticPr fontId="4" type="noConversion"/>
  <printOptions horizontalCentered="1"/>
  <pageMargins left="0" right="0" top="0" bottom="0" header="0.51181102362204722" footer="0.31496062992125984"/>
  <pageSetup scale="5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U22"/>
  <sheetViews>
    <sheetView topLeftCell="G1" zoomScale="80" zoomScaleNormal="80" zoomScaleSheetLayoutView="120" workbookViewId="0">
      <selection activeCell="B30" sqref="B30"/>
    </sheetView>
  </sheetViews>
  <sheetFormatPr baseColWidth="10" defaultRowHeight="15"/>
  <cols>
    <col min="1" max="1" width="2.140625" style="49" customWidth="1"/>
    <col min="2" max="2" width="11.42578125" style="49"/>
    <col min="3" max="3" width="11.140625" style="49" customWidth="1"/>
    <col min="4" max="20" width="11.42578125" style="49"/>
    <col min="21" max="21" width="13.140625" style="49" customWidth="1"/>
    <col min="22" max="16384" width="11.42578125" style="49"/>
  </cols>
  <sheetData>
    <row r="1" spans="1:21" ht="18.75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</row>
    <row r="2" spans="1:21" ht="15.75">
      <c r="A2" s="177" t="s">
        <v>1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</row>
    <row r="3" spans="1:21">
      <c r="A3" s="178" t="s">
        <v>155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</row>
    <row r="4" spans="1:21">
      <c r="A4" s="179" t="s">
        <v>154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50"/>
    </row>
    <row r="5" spans="1:21">
      <c r="U5" s="64" t="s">
        <v>61</v>
      </c>
    </row>
    <row r="7" spans="1:21" ht="15" customHeight="1">
      <c r="B7" s="172" t="s">
        <v>26</v>
      </c>
      <c r="C7" s="174" t="s">
        <v>27</v>
      </c>
      <c r="D7" s="181"/>
      <c r="E7" s="181"/>
      <c r="F7" s="181"/>
      <c r="G7" s="181"/>
      <c r="H7" s="181"/>
      <c r="I7" s="181"/>
      <c r="J7" s="181"/>
      <c r="K7" s="181"/>
      <c r="L7" s="175"/>
      <c r="M7" s="174" t="s">
        <v>28</v>
      </c>
      <c r="N7" s="181"/>
      <c r="O7" s="181"/>
      <c r="P7" s="181"/>
      <c r="Q7" s="181"/>
      <c r="R7" s="175"/>
      <c r="S7" s="182" t="s">
        <v>29</v>
      </c>
      <c r="T7" s="182"/>
      <c r="U7" s="182"/>
    </row>
    <row r="8" spans="1:21" ht="15" customHeight="1">
      <c r="A8" s="51"/>
      <c r="B8" s="180"/>
      <c r="C8" s="174" t="s">
        <v>30</v>
      </c>
      <c r="D8" s="175"/>
      <c r="E8" s="174" t="s">
        <v>31</v>
      </c>
      <c r="F8" s="175"/>
      <c r="G8" s="174" t="s">
        <v>45</v>
      </c>
      <c r="H8" s="175"/>
      <c r="I8" s="174" t="s">
        <v>32</v>
      </c>
      <c r="J8" s="175"/>
      <c r="K8" s="174" t="s">
        <v>33</v>
      </c>
      <c r="L8" s="175"/>
      <c r="M8" s="174" t="s">
        <v>34</v>
      </c>
      <c r="N8" s="175"/>
      <c r="O8" s="174" t="s">
        <v>46</v>
      </c>
      <c r="P8" s="175"/>
      <c r="Q8" s="174" t="s">
        <v>33</v>
      </c>
      <c r="R8" s="175"/>
      <c r="S8" s="172" t="s">
        <v>50</v>
      </c>
      <c r="T8" s="172" t="s">
        <v>51</v>
      </c>
      <c r="U8" s="172" t="s">
        <v>52</v>
      </c>
    </row>
    <row r="9" spans="1:21" ht="38.25">
      <c r="A9" s="51"/>
      <c r="B9" s="173"/>
      <c r="C9" s="52" t="s">
        <v>35</v>
      </c>
      <c r="D9" s="52" t="s">
        <v>36</v>
      </c>
      <c r="E9" s="52" t="s">
        <v>35</v>
      </c>
      <c r="F9" s="52" t="s">
        <v>36</v>
      </c>
      <c r="G9" s="52" t="s">
        <v>35</v>
      </c>
      <c r="H9" s="52" t="s">
        <v>36</v>
      </c>
      <c r="I9" s="52" t="s">
        <v>37</v>
      </c>
      <c r="J9" s="52" t="s">
        <v>38</v>
      </c>
      <c r="K9" s="52" t="s">
        <v>47</v>
      </c>
      <c r="L9" s="52" t="s">
        <v>39</v>
      </c>
      <c r="M9" s="52" t="s">
        <v>40</v>
      </c>
      <c r="N9" s="52" t="s">
        <v>41</v>
      </c>
      <c r="O9" s="52" t="s">
        <v>42</v>
      </c>
      <c r="P9" s="52" t="s">
        <v>48</v>
      </c>
      <c r="Q9" s="52" t="s">
        <v>43</v>
      </c>
      <c r="R9" s="52" t="s">
        <v>49</v>
      </c>
      <c r="S9" s="173"/>
      <c r="T9" s="173"/>
      <c r="U9" s="173"/>
    </row>
    <row r="10" spans="1:21">
      <c r="B10" s="53"/>
      <c r="C10" s="54">
        <v>0</v>
      </c>
      <c r="D10" s="54">
        <v>0</v>
      </c>
      <c r="E10" s="54">
        <v>0</v>
      </c>
      <c r="F10" s="54">
        <v>0</v>
      </c>
      <c r="G10" s="54">
        <v>1</v>
      </c>
      <c r="H10" s="72">
        <v>25000</v>
      </c>
      <c r="I10" s="54">
        <v>178</v>
      </c>
      <c r="J10" s="71">
        <v>555854.41</v>
      </c>
      <c r="K10" s="54">
        <f>C10+E10+G10+I10</f>
        <v>179</v>
      </c>
      <c r="L10" s="71">
        <f>D10+F10+H10+J10</f>
        <v>580854.41</v>
      </c>
      <c r="M10" s="54">
        <v>161</v>
      </c>
      <c r="N10" s="72">
        <v>517849.03</v>
      </c>
      <c r="O10" s="54">
        <v>18</v>
      </c>
      <c r="P10" s="72">
        <v>63005.38</v>
      </c>
      <c r="Q10" s="54">
        <f>M10+O10</f>
        <v>179</v>
      </c>
      <c r="R10" s="72">
        <f>N10+P10</f>
        <v>580854.41</v>
      </c>
      <c r="S10" s="72">
        <v>195500</v>
      </c>
      <c r="T10" s="72">
        <v>25000</v>
      </c>
      <c r="U10" s="54">
        <v>0</v>
      </c>
    </row>
    <row r="11" spans="1:21" ht="15.75">
      <c r="A11" s="55"/>
      <c r="B11" s="56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</row>
    <row r="12" spans="1:21" ht="27.75" customHeight="1">
      <c r="A12" s="55"/>
      <c r="B12" s="52" t="s">
        <v>44</v>
      </c>
      <c r="C12" s="58">
        <f t="shared" ref="C12:U12" si="0">SUM(C10:C11)</f>
        <v>0</v>
      </c>
      <c r="D12" s="59">
        <f t="shared" si="0"/>
        <v>0</v>
      </c>
      <c r="E12" s="58">
        <f t="shared" si="0"/>
        <v>0</v>
      </c>
      <c r="F12" s="59">
        <f t="shared" si="0"/>
        <v>0</v>
      </c>
      <c r="G12" s="58">
        <f t="shared" si="0"/>
        <v>1</v>
      </c>
      <c r="H12" s="59">
        <f t="shared" si="0"/>
        <v>25000</v>
      </c>
      <c r="I12" s="58">
        <f t="shared" si="0"/>
        <v>178</v>
      </c>
      <c r="J12" s="59">
        <f t="shared" si="0"/>
        <v>555854.41</v>
      </c>
      <c r="K12" s="58">
        <f t="shared" si="0"/>
        <v>179</v>
      </c>
      <c r="L12" s="59">
        <f t="shared" si="0"/>
        <v>580854.41</v>
      </c>
      <c r="M12" s="58">
        <f t="shared" si="0"/>
        <v>161</v>
      </c>
      <c r="N12" s="59">
        <f t="shared" si="0"/>
        <v>517849.03</v>
      </c>
      <c r="O12" s="58">
        <f t="shared" si="0"/>
        <v>18</v>
      </c>
      <c r="P12" s="59">
        <f t="shared" si="0"/>
        <v>63005.38</v>
      </c>
      <c r="Q12" s="58">
        <f t="shared" si="0"/>
        <v>179</v>
      </c>
      <c r="R12" s="59">
        <f t="shared" si="0"/>
        <v>580854.41</v>
      </c>
      <c r="S12" s="59">
        <f t="shared" si="0"/>
        <v>195500</v>
      </c>
      <c r="T12" s="59">
        <f t="shared" si="0"/>
        <v>25000</v>
      </c>
      <c r="U12" s="59">
        <f t="shared" si="0"/>
        <v>0</v>
      </c>
    </row>
    <row r="13" spans="1:21">
      <c r="B13" s="49" t="s">
        <v>44</v>
      </c>
      <c r="C13" s="49">
        <v>0</v>
      </c>
      <c r="D13" s="49">
        <v>0</v>
      </c>
      <c r="E13" s="49">
        <v>0</v>
      </c>
      <c r="F13" s="49">
        <v>0</v>
      </c>
      <c r="G13" s="49">
        <v>0</v>
      </c>
      <c r="H13" s="49">
        <v>0</v>
      </c>
      <c r="I13" s="49">
        <v>116</v>
      </c>
      <c r="J13" s="49">
        <v>418670.06</v>
      </c>
      <c r="K13" s="49">
        <v>116</v>
      </c>
      <c r="L13" s="49">
        <v>418670.06</v>
      </c>
      <c r="M13" s="49">
        <v>103</v>
      </c>
      <c r="N13" s="49">
        <v>376384.8</v>
      </c>
      <c r="O13" s="49">
        <v>13</v>
      </c>
      <c r="P13" s="49">
        <v>42285.26</v>
      </c>
      <c r="Q13" s="49">
        <v>116</v>
      </c>
      <c r="R13" s="49">
        <v>418670.06</v>
      </c>
      <c r="S13" s="49">
        <v>0</v>
      </c>
      <c r="T13" s="49">
        <v>0</v>
      </c>
      <c r="U13" s="49">
        <v>0</v>
      </c>
    </row>
    <row r="14" spans="1:21" ht="48.75" customHeight="1">
      <c r="G14" s="49">
        <v>1</v>
      </c>
      <c r="H14" s="49">
        <v>25000</v>
      </c>
      <c r="I14" s="49">
        <f>I13+'REPORTE SEMANAL ADQ. A-VIII'!B77</f>
        <v>178</v>
      </c>
      <c r="J14" s="49">
        <f>J13+'REPORTE SEMANAL ADQ. A-VIII'!C77</f>
        <v>555854.40999999992</v>
      </c>
      <c r="K14" s="49">
        <f>G14+I14</f>
        <v>179</v>
      </c>
      <c r="L14" s="49">
        <f>H14+J14</f>
        <v>580854.40999999992</v>
      </c>
      <c r="M14" s="49">
        <f>M13+57+1</f>
        <v>161</v>
      </c>
      <c r="N14" s="70">
        <f>N13+'REPORTE SEMANAL ADQ. A-VIII'!C77-'REPORTE SEMANAL ADQ. A-VIII'!C75-'REPORTE SEMANAL ADQ. A-VIII'!C68-'REPORTE SEMANAL ADQ. A-VIII'!C67-'REPORTE SEMANAL ADQ. A-VIII'!C66-'REPORTE SEMANAL ADQ. A-VIII'!C49+'REPORTE SEMANAL ADQ. A-VIII'!D23</f>
        <v>517849.02999999997</v>
      </c>
      <c r="O14" s="49">
        <f>O13+5</f>
        <v>18</v>
      </c>
      <c r="P14" s="70">
        <f>P13+'REPORTE SEMANAL ADQ. A-VIII'!C49+'REPORTE SEMANAL ADQ. A-VIII'!C66+'REPORTE SEMANAL ADQ. A-VIII'!C67+'REPORTE SEMANAL ADQ. A-VIII'!C68+'REPORTE SEMANAL ADQ. A-VIII'!C75</f>
        <v>63005.380000000005</v>
      </c>
      <c r="Q14" s="49">
        <f>M14+O14</f>
        <v>179</v>
      </c>
      <c r="R14" s="70">
        <f>N14+P14</f>
        <v>580854.40999999992</v>
      </c>
    </row>
    <row r="15" spans="1:21" ht="48.75" customHeight="1">
      <c r="N15" s="70"/>
    </row>
    <row r="16" spans="1:21" ht="46.5" customHeight="1">
      <c r="N16" s="70"/>
    </row>
    <row r="17" spans="3:19">
      <c r="C17" s="171" t="s">
        <v>53</v>
      </c>
      <c r="D17" s="171"/>
      <c r="E17" s="171"/>
      <c r="F17" s="171"/>
      <c r="G17" s="171"/>
      <c r="I17" s="61"/>
      <c r="J17" s="61"/>
      <c r="K17" s="62" t="s">
        <v>54</v>
      </c>
      <c r="L17" s="61"/>
      <c r="M17" s="61"/>
      <c r="O17" s="171" t="s">
        <v>55</v>
      </c>
      <c r="P17" s="171"/>
      <c r="Q17" s="171"/>
      <c r="R17" s="171"/>
      <c r="S17" s="171"/>
    </row>
    <row r="18" spans="3:19">
      <c r="C18" s="60"/>
      <c r="D18" s="60"/>
      <c r="E18" s="60"/>
      <c r="F18" s="60"/>
      <c r="G18" s="60"/>
      <c r="I18" s="61"/>
      <c r="J18" s="61"/>
      <c r="K18" s="62"/>
      <c r="L18" s="61"/>
      <c r="M18" s="61"/>
      <c r="O18" s="60"/>
      <c r="P18" s="60"/>
      <c r="Q18" s="60"/>
      <c r="R18" s="60"/>
      <c r="S18" s="60"/>
    </row>
    <row r="19" spans="3:19">
      <c r="C19" s="61"/>
      <c r="D19" s="61"/>
      <c r="E19" s="61"/>
      <c r="F19" s="61"/>
      <c r="G19" s="61"/>
      <c r="I19" s="61"/>
      <c r="J19" s="61"/>
      <c r="K19" s="61"/>
      <c r="L19" s="61"/>
      <c r="M19" s="61"/>
      <c r="O19" s="61"/>
      <c r="P19" s="61"/>
      <c r="Q19" s="61"/>
      <c r="R19" s="61"/>
      <c r="S19" s="61"/>
    </row>
    <row r="20" spans="3:19">
      <c r="C20" s="61"/>
      <c r="D20" s="61"/>
      <c r="E20" s="61"/>
      <c r="F20" s="61"/>
      <c r="G20" s="61"/>
      <c r="I20" s="61"/>
      <c r="J20" s="61"/>
      <c r="K20" s="61"/>
      <c r="L20" s="61"/>
      <c r="M20" s="61"/>
      <c r="O20" s="61"/>
      <c r="P20" s="61"/>
      <c r="Q20" s="61"/>
      <c r="R20" s="61"/>
      <c r="S20" s="61"/>
    </row>
    <row r="21" spans="3:19">
      <c r="C21" s="171" t="s">
        <v>56</v>
      </c>
      <c r="D21" s="171"/>
      <c r="E21" s="171"/>
      <c r="F21" s="171"/>
      <c r="G21" s="171"/>
      <c r="I21" s="171" t="s">
        <v>57</v>
      </c>
      <c r="J21" s="171"/>
      <c r="K21" s="171"/>
      <c r="L21" s="171"/>
      <c r="M21" s="171"/>
      <c r="O21" s="171" t="s">
        <v>58</v>
      </c>
      <c r="P21" s="171"/>
      <c r="Q21" s="171"/>
      <c r="R21" s="171"/>
      <c r="S21" s="171"/>
    </row>
    <row r="22" spans="3:19">
      <c r="C22" s="171" t="s">
        <v>148</v>
      </c>
      <c r="D22" s="171"/>
      <c r="E22" s="171"/>
      <c r="F22" s="171"/>
      <c r="G22" s="171"/>
      <c r="I22" s="171" t="s">
        <v>149</v>
      </c>
      <c r="J22" s="171"/>
      <c r="K22" s="171"/>
      <c r="L22" s="171"/>
      <c r="M22" s="171"/>
      <c r="O22" s="171" t="s">
        <v>150</v>
      </c>
      <c r="P22" s="171"/>
      <c r="Q22" s="171"/>
      <c r="R22" s="171"/>
      <c r="S22" s="171"/>
    </row>
  </sheetData>
  <mergeCells count="27">
    <mergeCell ref="T8:T9"/>
    <mergeCell ref="U8:U9"/>
    <mergeCell ref="E8:F8"/>
    <mergeCell ref="G8:H8"/>
    <mergeCell ref="K8:L8"/>
    <mergeCell ref="M8:N8"/>
    <mergeCell ref="O8:P8"/>
    <mergeCell ref="A1:T1"/>
    <mergeCell ref="A2:T2"/>
    <mergeCell ref="A3:T3"/>
    <mergeCell ref="A4:T4"/>
    <mergeCell ref="B7:B9"/>
    <mergeCell ref="C7:L7"/>
    <mergeCell ref="M7:R7"/>
    <mergeCell ref="S7:U7"/>
    <mergeCell ref="C8:D8"/>
    <mergeCell ref="Q8:R8"/>
    <mergeCell ref="C22:G22"/>
    <mergeCell ref="I22:M22"/>
    <mergeCell ref="O22:S22"/>
    <mergeCell ref="S8:S9"/>
    <mergeCell ref="C17:G17"/>
    <mergeCell ref="O17:S17"/>
    <mergeCell ref="C21:G21"/>
    <mergeCell ref="I21:M21"/>
    <mergeCell ref="O21:S21"/>
    <mergeCell ref="I8:J8"/>
  </mergeCells>
  <phoneticPr fontId="4" type="noConversion"/>
  <printOptions horizontalCentered="1"/>
  <pageMargins left="0.39370078740157483" right="0.59055118110236227" top="0.98425196850393704" bottom="0.23622047244094491" header="0.74803149606299213" footer="0.19685039370078741"/>
  <pageSetup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58"/>
  <sheetViews>
    <sheetView topLeftCell="A47" zoomScale="66" zoomScaleNormal="66" zoomScaleSheetLayoutView="100" workbookViewId="0">
      <selection activeCell="B60" sqref="B60"/>
    </sheetView>
  </sheetViews>
  <sheetFormatPr baseColWidth="10" defaultRowHeight="11.25"/>
  <cols>
    <col min="1" max="1" width="67" style="1" customWidth="1"/>
    <col min="2" max="2" width="23.42578125" style="1" customWidth="1"/>
    <col min="3" max="3" width="18.85546875" style="1" customWidth="1"/>
    <col min="4" max="4" width="17.85546875" style="1" customWidth="1"/>
    <col min="5" max="7" width="13.5703125" style="1" customWidth="1"/>
    <col min="8" max="8" width="41.140625" style="1" customWidth="1"/>
    <col min="9" max="9" width="26.5703125" style="1" customWidth="1"/>
    <col min="10" max="10" width="18.5703125" style="1" customWidth="1"/>
    <col min="11" max="11" width="12.7109375" style="1" customWidth="1"/>
    <col min="12" max="12" width="9" style="1" customWidth="1"/>
    <col min="13" max="13" width="14.5703125" style="1" customWidth="1"/>
    <col min="14" max="16384" width="11.42578125" style="1"/>
  </cols>
  <sheetData>
    <row r="1" spans="1:13" ht="18.75">
      <c r="A1" s="164" t="s">
        <v>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</row>
    <row r="2" spans="1:13" ht="15">
      <c r="A2" s="165" t="s">
        <v>1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</row>
    <row r="3" spans="1:13" ht="14.25">
      <c r="A3" s="166" t="s">
        <v>180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</row>
    <row r="4" spans="1:13" ht="16.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73" t="s">
        <v>60</v>
      </c>
    </row>
    <row r="5" spans="1:13" ht="12.75">
      <c r="A5" s="167" t="s">
        <v>154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</row>
    <row r="6" spans="1:13" ht="12.7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12.75">
      <c r="A7" s="157" t="s">
        <v>2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9"/>
    </row>
    <row r="8" spans="1:13" ht="26.25" customHeight="1">
      <c r="A8" s="122" t="s">
        <v>59</v>
      </c>
      <c r="B8" s="122" t="s">
        <v>3</v>
      </c>
      <c r="C8" s="168" t="s">
        <v>4</v>
      </c>
      <c r="D8" s="133" t="s">
        <v>5</v>
      </c>
      <c r="E8" s="161" t="s">
        <v>6</v>
      </c>
      <c r="F8" s="141" t="s">
        <v>7</v>
      </c>
      <c r="G8" s="142"/>
      <c r="H8" s="143"/>
      <c r="I8" s="119" t="s">
        <v>8</v>
      </c>
      <c r="J8" s="120"/>
      <c r="K8" s="121"/>
      <c r="L8" s="124" t="s">
        <v>9</v>
      </c>
      <c r="M8" s="124"/>
    </row>
    <row r="9" spans="1:13" ht="12" customHeight="1">
      <c r="A9" s="135"/>
      <c r="B9" s="135"/>
      <c r="C9" s="169"/>
      <c r="D9" s="160"/>
      <c r="E9" s="162"/>
      <c r="F9" s="144"/>
      <c r="G9" s="145"/>
      <c r="H9" s="146"/>
      <c r="I9" s="124" t="s">
        <v>10</v>
      </c>
      <c r="J9" s="124"/>
      <c r="K9" s="122" t="s">
        <v>11</v>
      </c>
      <c r="L9" s="124"/>
      <c r="M9" s="124"/>
    </row>
    <row r="10" spans="1:13" ht="12.75" customHeight="1">
      <c r="A10" s="123"/>
      <c r="B10" s="123"/>
      <c r="C10" s="170"/>
      <c r="D10" s="134"/>
      <c r="E10" s="163"/>
      <c r="F10" s="147"/>
      <c r="G10" s="148"/>
      <c r="H10" s="149"/>
      <c r="I10" s="5" t="s">
        <v>12</v>
      </c>
      <c r="J10" s="4" t="s">
        <v>13</v>
      </c>
      <c r="K10" s="123"/>
      <c r="L10" s="124"/>
      <c r="M10" s="124"/>
    </row>
    <row r="11" spans="1:13" ht="26.25" customHeight="1">
      <c r="A11" s="6"/>
      <c r="B11" s="6"/>
      <c r="C11" s="7"/>
      <c r="D11" s="7"/>
      <c r="E11" s="8"/>
      <c r="F11" s="136"/>
      <c r="G11" s="137"/>
      <c r="H11" s="138"/>
      <c r="I11" s="6"/>
      <c r="J11" s="6"/>
      <c r="K11" s="9"/>
      <c r="L11" s="139"/>
      <c r="M11" s="140"/>
    </row>
    <row r="12" spans="1:13" ht="18.75" customHeight="1">
      <c r="A12" s="28" t="s">
        <v>14</v>
      </c>
      <c r="B12" s="29"/>
      <c r="C12" s="30">
        <f>SUM(C11:C11)</f>
        <v>0</v>
      </c>
      <c r="D12" s="30">
        <f>SUM(D11:D11)</f>
        <v>0</v>
      </c>
      <c r="E12" s="31">
        <f>SUM(E11:E11)</f>
        <v>0</v>
      </c>
      <c r="F12" s="32"/>
      <c r="G12" s="32"/>
      <c r="H12" s="32"/>
      <c r="I12" s="32"/>
      <c r="J12" s="32"/>
      <c r="K12" s="32"/>
      <c r="L12" s="33"/>
      <c r="M12" s="33"/>
    </row>
    <row r="13" spans="1:13" ht="13.5">
      <c r="I13" s="32"/>
      <c r="J13" s="32"/>
      <c r="K13" s="32"/>
      <c r="L13" s="33"/>
      <c r="M13" s="33"/>
    </row>
    <row r="14" spans="1:13" ht="12.75">
      <c r="A14" s="157" t="s">
        <v>15</v>
      </c>
      <c r="B14" s="158"/>
      <c r="C14" s="158"/>
      <c r="D14" s="158"/>
      <c r="E14" s="158"/>
      <c r="F14" s="158"/>
      <c r="G14" s="158"/>
      <c r="H14" s="158"/>
      <c r="I14" s="158"/>
      <c r="J14" s="158"/>
      <c r="K14" s="158"/>
      <c r="L14" s="158"/>
      <c r="M14" s="159"/>
    </row>
    <row r="15" spans="1:13" ht="43.5" customHeight="1">
      <c r="A15" s="122" t="s">
        <v>59</v>
      </c>
      <c r="B15" s="122" t="s">
        <v>3</v>
      </c>
      <c r="C15" s="168" t="s">
        <v>4</v>
      </c>
      <c r="D15" s="133" t="s">
        <v>5</v>
      </c>
      <c r="E15" s="161" t="s">
        <v>6</v>
      </c>
      <c r="F15" s="141" t="s">
        <v>7</v>
      </c>
      <c r="G15" s="142"/>
      <c r="H15" s="143"/>
      <c r="I15" s="119" t="s">
        <v>8</v>
      </c>
      <c r="J15" s="120"/>
      <c r="K15" s="121"/>
      <c r="L15" s="124" t="s">
        <v>9</v>
      </c>
      <c r="M15" s="124"/>
    </row>
    <row r="16" spans="1:13" ht="13.5" customHeight="1">
      <c r="A16" s="135"/>
      <c r="B16" s="135"/>
      <c r="C16" s="169"/>
      <c r="D16" s="160"/>
      <c r="E16" s="162"/>
      <c r="F16" s="144"/>
      <c r="G16" s="145"/>
      <c r="H16" s="146"/>
      <c r="I16" s="124" t="s">
        <v>10</v>
      </c>
      <c r="J16" s="124"/>
      <c r="K16" s="122" t="s">
        <v>11</v>
      </c>
      <c r="L16" s="124"/>
      <c r="M16" s="124"/>
    </row>
    <row r="17" spans="1:18" ht="12.75" customHeight="1">
      <c r="A17" s="123"/>
      <c r="B17" s="123"/>
      <c r="C17" s="170"/>
      <c r="D17" s="134"/>
      <c r="E17" s="163"/>
      <c r="F17" s="147"/>
      <c r="G17" s="148"/>
      <c r="H17" s="149"/>
      <c r="I17" s="5" t="s">
        <v>12</v>
      </c>
      <c r="J17" s="4" t="s">
        <v>13</v>
      </c>
      <c r="K17" s="123"/>
      <c r="L17" s="124"/>
      <c r="M17" s="124"/>
    </row>
    <row r="18" spans="1:18" s="91" customFormat="1" ht="28.5" customHeight="1">
      <c r="A18" s="87"/>
      <c r="B18" s="87"/>
      <c r="C18" s="88"/>
      <c r="D18" s="88"/>
      <c r="E18" s="89"/>
      <c r="F18" s="184"/>
      <c r="G18" s="185"/>
      <c r="H18" s="186"/>
      <c r="I18" s="87" t="s">
        <v>79</v>
      </c>
      <c r="J18" s="87" t="s">
        <v>80</v>
      </c>
      <c r="K18" s="90"/>
      <c r="L18" s="187" t="s">
        <v>67</v>
      </c>
      <c r="M18" s="188"/>
    </row>
    <row r="19" spans="1:18" ht="18" customHeight="1">
      <c r="A19" s="28" t="s">
        <v>14</v>
      </c>
      <c r="B19" s="29"/>
      <c r="C19" s="30">
        <f>SUM(C18:C18)</f>
        <v>0</v>
      </c>
      <c r="D19" s="30">
        <f>SUM(D18:D18)</f>
        <v>0</v>
      </c>
      <c r="E19" s="31">
        <f>SUM(E18:E18)</f>
        <v>0</v>
      </c>
      <c r="F19" s="32"/>
      <c r="G19" s="32"/>
      <c r="H19" s="32"/>
      <c r="I19" s="32"/>
      <c r="J19" s="32"/>
      <c r="K19" s="32"/>
      <c r="L19" s="33"/>
      <c r="M19" s="33"/>
    </row>
    <row r="21" spans="1:18" ht="13.5">
      <c r="A21" s="127" t="s">
        <v>16</v>
      </c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</row>
    <row r="22" spans="1:18" ht="26.25" customHeight="1">
      <c r="A22" s="129" t="s">
        <v>3</v>
      </c>
      <c r="B22" s="119" t="s">
        <v>17</v>
      </c>
      <c r="C22" s="121"/>
      <c r="D22" s="119" t="s">
        <v>18</v>
      </c>
      <c r="E22" s="120"/>
      <c r="F22" s="120"/>
      <c r="G22" s="121"/>
      <c r="H22" s="122" t="s">
        <v>19</v>
      </c>
      <c r="I22" s="119" t="s">
        <v>20</v>
      </c>
      <c r="J22" s="120"/>
      <c r="K22" s="121"/>
      <c r="L22" s="124" t="s">
        <v>9</v>
      </c>
      <c r="M22" s="124"/>
    </row>
    <row r="23" spans="1:18" ht="13.5" customHeight="1">
      <c r="A23" s="130"/>
      <c r="B23" s="132" t="s">
        <v>21</v>
      </c>
      <c r="C23" s="111" t="s">
        <v>22</v>
      </c>
      <c r="D23" s="113" t="s">
        <v>21</v>
      </c>
      <c r="E23" s="134" t="s">
        <v>22</v>
      </c>
      <c r="F23" s="133" t="s">
        <v>23</v>
      </c>
      <c r="G23" s="133" t="s">
        <v>24</v>
      </c>
      <c r="H23" s="135"/>
      <c r="I23" s="124" t="s">
        <v>10</v>
      </c>
      <c r="J23" s="124"/>
      <c r="K23" s="122" t="s">
        <v>11</v>
      </c>
      <c r="L23" s="124"/>
      <c r="M23" s="124"/>
    </row>
    <row r="24" spans="1:18" ht="14.25">
      <c r="A24" s="131"/>
      <c r="B24" s="132"/>
      <c r="C24" s="112"/>
      <c r="D24" s="114"/>
      <c r="E24" s="132"/>
      <c r="F24" s="134"/>
      <c r="G24" s="134"/>
      <c r="H24" s="123"/>
      <c r="I24" s="5" t="s">
        <v>12</v>
      </c>
      <c r="J24" s="4" t="s">
        <v>13</v>
      </c>
      <c r="K24" s="123"/>
      <c r="L24" s="124"/>
      <c r="M24" s="124"/>
    </row>
    <row r="25" spans="1:18" s="107" customFormat="1" ht="35.25" customHeight="1">
      <c r="A25" s="103" t="s">
        <v>156</v>
      </c>
      <c r="B25" s="104">
        <v>1</v>
      </c>
      <c r="C25" s="105">
        <v>92.58</v>
      </c>
      <c r="D25" s="104">
        <v>0</v>
      </c>
      <c r="E25" s="104">
        <v>0</v>
      </c>
      <c r="F25" s="104">
        <v>0</v>
      </c>
      <c r="G25" s="104">
        <v>0</v>
      </c>
      <c r="H25" s="103" t="s">
        <v>157</v>
      </c>
      <c r="I25" s="106" t="s">
        <v>100</v>
      </c>
      <c r="J25" s="106" t="s">
        <v>97</v>
      </c>
      <c r="K25" s="106"/>
      <c r="L25" s="189" t="s">
        <v>67</v>
      </c>
      <c r="M25" s="189"/>
      <c r="R25" s="108"/>
    </row>
    <row r="26" spans="1:18" s="107" customFormat="1" ht="27.75" customHeight="1">
      <c r="A26" s="103" t="s">
        <v>68</v>
      </c>
      <c r="B26" s="104">
        <v>1</v>
      </c>
      <c r="C26" s="105">
        <v>8173.24</v>
      </c>
      <c r="D26" s="104">
        <v>0</v>
      </c>
      <c r="E26" s="104">
        <v>0</v>
      </c>
      <c r="F26" s="104">
        <v>0</v>
      </c>
      <c r="G26" s="104">
        <v>0</v>
      </c>
      <c r="H26" s="103" t="s">
        <v>158</v>
      </c>
      <c r="I26" s="106" t="s">
        <v>100</v>
      </c>
      <c r="J26" s="106" t="s">
        <v>97</v>
      </c>
      <c r="K26" s="106"/>
      <c r="L26" s="189" t="s">
        <v>67</v>
      </c>
      <c r="M26" s="189"/>
      <c r="R26" s="108"/>
    </row>
    <row r="27" spans="1:18" s="107" customFormat="1" ht="24.75" customHeight="1">
      <c r="A27" s="103" t="s">
        <v>156</v>
      </c>
      <c r="B27" s="104">
        <v>1</v>
      </c>
      <c r="C27" s="105">
        <v>1474</v>
      </c>
      <c r="D27" s="104">
        <v>0</v>
      </c>
      <c r="E27" s="104">
        <v>0</v>
      </c>
      <c r="F27" s="104">
        <v>0</v>
      </c>
      <c r="G27" s="104">
        <v>0</v>
      </c>
      <c r="H27" s="103" t="s">
        <v>116</v>
      </c>
      <c r="I27" s="106" t="s">
        <v>73</v>
      </c>
      <c r="J27" s="106" t="s">
        <v>85</v>
      </c>
      <c r="K27" s="106"/>
      <c r="L27" s="189" t="s">
        <v>144</v>
      </c>
      <c r="M27" s="189"/>
      <c r="R27" s="108"/>
    </row>
    <row r="28" spans="1:18" s="107" customFormat="1" ht="24">
      <c r="A28" s="103" t="s">
        <v>98</v>
      </c>
      <c r="B28" s="104">
        <v>2</v>
      </c>
      <c r="C28" s="105">
        <v>3118.98</v>
      </c>
      <c r="D28" s="104">
        <v>0</v>
      </c>
      <c r="E28" s="104">
        <v>0</v>
      </c>
      <c r="F28" s="104">
        <v>0</v>
      </c>
      <c r="G28" s="104">
        <v>0</v>
      </c>
      <c r="H28" s="103" t="s">
        <v>159</v>
      </c>
      <c r="I28" s="106" t="s">
        <v>94</v>
      </c>
      <c r="J28" s="106" t="s">
        <v>74</v>
      </c>
      <c r="K28" s="106"/>
      <c r="L28" s="189" t="s">
        <v>145</v>
      </c>
      <c r="M28" s="189"/>
      <c r="R28" s="108"/>
    </row>
    <row r="29" spans="1:18" s="107" customFormat="1" ht="36.75" customHeight="1">
      <c r="A29" s="103" t="s">
        <v>160</v>
      </c>
      <c r="B29" s="104">
        <v>1</v>
      </c>
      <c r="C29" s="105">
        <v>914</v>
      </c>
      <c r="D29" s="104">
        <v>0</v>
      </c>
      <c r="E29" s="104">
        <v>0</v>
      </c>
      <c r="F29" s="104">
        <v>0</v>
      </c>
      <c r="G29" s="104">
        <v>0</v>
      </c>
      <c r="H29" s="103" t="s">
        <v>159</v>
      </c>
      <c r="I29" s="106" t="s">
        <v>94</v>
      </c>
      <c r="J29" s="106" t="s">
        <v>74</v>
      </c>
      <c r="K29" s="106"/>
      <c r="L29" s="189" t="s">
        <v>145</v>
      </c>
      <c r="M29" s="189"/>
      <c r="R29" s="108"/>
    </row>
    <row r="30" spans="1:18" s="107" customFormat="1" ht="25.5" customHeight="1">
      <c r="A30" s="103" t="s">
        <v>119</v>
      </c>
      <c r="B30" s="104">
        <v>1</v>
      </c>
      <c r="C30" s="105">
        <v>10440</v>
      </c>
      <c r="D30" s="104">
        <v>0</v>
      </c>
      <c r="E30" s="104">
        <v>0</v>
      </c>
      <c r="F30" s="104">
        <v>0</v>
      </c>
      <c r="G30" s="104">
        <v>0</v>
      </c>
      <c r="H30" s="103" t="s">
        <v>161</v>
      </c>
      <c r="I30" s="106" t="s">
        <v>79</v>
      </c>
      <c r="J30" s="106" t="s">
        <v>80</v>
      </c>
      <c r="K30" s="106"/>
      <c r="L30" s="189" t="s">
        <v>145</v>
      </c>
      <c r="M30" s="189"/>
      <c r="R30" s="108"/>
    </row>
    <row r="31" spans="1:18" s="107" customFormat="1" ht="25.5" customHeight="1">
      <c r="A31" s="103" t="s">
        <v>84</v>
      </c>
      <c r="B31" s="104">
        <v>2</v>
      </c>
      <c r="C31" s="105">
        <v>1054.5</v>
      </c>
      <c r="D31" s="104">
        <v>0</v>
      </c>
      <c r="E31" s="104">
        <v>0</v>
      </c>
      <c r="F31" s="104">
        <v>0</v>
      </c>
      <c r="G31" s="104">
        <v>0</v>
      </c>
      <c r="H31" s="103" t="s">
        <v>162</v>
      </c>
      <c r="I31" s="106" t="s">
        <v>73</v>
      </c>
      <c r="J31" s="106" t="s">
        <v>82</v>
      </c>
      <c r="K31" s="106"/>
      <c r="L31" s="189" t="s">
        <v>145</v>
      </c>
      <c r="M31" s="189"/>
      <c r="R31" s="108"/>
    </row>
    <row r="32" spans="1:18" s="107" customFormat="1" ht="24.75" customHeight="1">
      <c r="A32" s="103" t="s">
        <v>84</v>
      </c>
      <c r="B32" s="104">
        <v>1</v>
      </c>
      <c r="C32" s="105">
        <v>2111.6999999999998</v>
      </c>
      <c r="D32" s="104">
        <v>0</v>
      </c>
      <c r="E32" s="104">
        <v>0</v>
      </c>
      <c r="F32" s="104">
        <v>0</v>
      </c>
      <c r="G32" s="104">
        <v>0</v>
      </c>
      <c r="H32" s="103" t="s">
        <v>83</v>
      </c>
      <c r="I32" s="106" t="s">
        <v>73</v>
      </c>
      <c r="J32" s="106" t="s">
        <v>82</v>
      </c>
      <c r="K32" s="106"/>
      <c r="L32" s="189" t="s">
        <v>145</v>
      </c>
      <c r="M32" s="189"/>
      <c r="R32" s="108"/>
    </row>
    <row r="33" spans="1:18" s="107" customFormat="1" ht="27.75" customHeight="1">
      <c r="A33" s="103" t="s">
        <v>163</v>
      </c>
      <c r="B33" s="104">
        <v>5</v>
      </c>
      <c r="C33" s="105">
        <v>4532.42</v>
      </c>
      <c r="D33" s="104">
        <v>0</v>
      </c>
      <c r="E33" s="104">
        <v>0</v>
      </c>
      <c r="F33" s="104">
        <v>0</v>
      </c>
      <c r="G33" s="104">
        <v>0</v>
      </c>
      <c r="H33" s="103" t="s">
        <v>164</v>
      </c>
      <c r="I33" s="106" t="s">
        <v>73</v>
      </c>
      <c r="J33" s="106" t="s">
        <v>85</v>
      </c>
      <c r="K33" s="106"/>
      <c r="L33" s="189" t="s">
        <v>145</v>
      </c>
      <c r="M33" s="189"/>
      <c r="R33" s="108"/>
    </row>
    <row r="34" spans="1:18" s="107" customFormat="1" ht="27" customHeight="1">
      <c r="A34" s="103" t="s">
        <v>68</v>
      </c>
      <c r="B34" s="104">
        <v>2</v>
      </c>
      <c r="C34" s="105">
        <v>5479.84</v>
      </c>
      <c r="D34" s="104">
        <v>0</v>
      </c>
      <c r="E34" s="104">
        <v>0</v>
      </c>
      <c r="F34" s="104">
        <v>0</v>
      </c>
      <c r="G34" s="104">
        <v>0</v>
      </c>
      <c r="H34" s="103" t="s">
        <v>165</v>
      </c>
      <c r="I34" s="106" t="s">
        <v>79</v>
      </c>
      <c r="J34" s="106" t="s">
        <v>80</v>
      </c>
      <c r="K34" s="106"/>
      <c r="L34" s="189" t="s">
        <v>145</v>
      </c>
      <c r="M34" s="189"/>
      <c r="R34" s="108"/>
    </row>
    <row r="35" spans="1:18" s="107" customFormat="1" ht="24">
      <c r="A35" s="103" t="s">
        <v>71</v>
      </c>
      <c r="B35" s="104">
        <v>2</v>
      </c>
      <c r="C35" s="105">
        <v>1820</v>
      </c>
      <c r="D35" s="104">
        <v>0</v>
      </c>
      <c r="E35" s="104">
        <v>0</v>
      </c>
      <c r="F35" s="104">
        <v>0</v>
      </c>
      <c r="G35" s="104">
        <v>0</v>
      </c>
      <c r="H35" s="103" t="s">
        <v>99</v>
      </c>
      <c r="I35" s="106" t="s">
        <v>79</v>
      </c>
      <c r="J35" s="106" t="s">
        <v>80</v>
      </c>
      <c r="K35" s="106"/>
      <c r="L35" s="189" t="s">
        <v>145</v>
      </c>
      <c r="M35" s="189"/>
      <c r="R35" s="108"/>
    </row>
    <row r="36" spans="1:18" s="107" customFormat="1" ht="27" customHeight="1">
      <c r="A36" s="103" t="s">
        <v>166</v>
      </c>
      <c r="B36" s="104">
        <v>1</v>
      </c>
      <c r="C36" s="105">
        <v>8637.2000000000007</v>
      </c>
      <c r="D36" s="104">
        <v>0</v>
      </c>
      <c r="E36" s="104">
        <v>0</v>
      </c>
      <c r="F36" s="104">
        <v>0</v>
      </c>
      <c r="G36" s="104">
        <v>0</v>
      </c>
      <c r="H36" s="103" t="s">
        <v>138</v>
      </c>
      <c r="I36" s="106" t="s">
        <v>79</v>
      </c>
      <c r="J36" s="106" t="s">
        <v>80</v>
      </c>
      <c r="K36" s="106"/>
      <c r="L36" s="189" t="s">
        <v>145</v>
      </c>
      <c r="M36" s="189"/>
      <c r="R36" s="108"/>
    </row>
    <row r="37" spans="1:18" s="107" customFormat="1" ht="34.5" customHeight="1">
      <c r="A37" s="103" t="s">
        <v>98</v>
      </c>
      <c r="B37" s="104">
        <v>1</v>
      </c>
      <c r="C37" s="105">
        <v>4504</v>
      </c>
      <c r="D37" s="104">
        <v>0</v>
      </c>
      <c r="E37" s="104">
        <v>0</v>
      </c>
      <c r="F37" s="104">
        <v>0</v>
      </c>
      <c r="G37" s="104">
        <v>0</v>
      </c>
      <c r="H37" s="103" t="s">
        <v>138</v>
      </c>
      <c r="I37" s="106" t="s">
        <v>79</v>
      </c>
      <c r="J37" s="106" t="s">
        <v>80</v>
      </c>
      <c r="K37" s="106"/>
      <c r="L37" s="189" t="s">
        <v>167</v>
      </c>
      <c r="M37" s="189"/>
      <c r="R37" s="108"/>
    </row>
    <row r="38" spans="1:18" s="107" customFormat="1" ht="29.25" customHeight="1">
      <c r="A38" s="103" t="s">
        <v>119</v>
      </c>
      <c r="B38" s="104">
        <v>1</v>
      </c>
      <c r="C38" s="105">
        <v>7697.67</v>
      </c>
      <c r="D38" s="104">
        <v>0</v>
      </c>
      <c r="E38" s="104">
        <v>0</v>
      </c>
      <c r="F38" s="104">
        <v>0</v>
      </c>
      <c r="G38" s="104">
        <v>0</v>
      </c>
      <c r="H38" s="103" t="s">
        <v>124</v>
      </c>
      <c r="I38" s="106" t="s">
        <v>79</v>
      </c>
      <c r="J38" s="106" t="s">
        <v>80</v>
      </c>
      <c r="K38" s="106"/>
      <c r="L38" s="189" t="s">
        <v>145</v>
      </c>
      <c r="M38" s="189"/>
      <c r="R38" s="108"/>
    </row>
    <row r="39" spans="1:18" s="107" customFormat="1" ht="27" customHeight="1">
      <c r="A39" s="103" t="s">
        <v>119</v>
      </c>
      <c r="B39" s="104">
        <v>1</v>
      </c>
      <c r="C39" s="105">
        <v>2250.4</v>
      </c>
      <c r="D39" s="104">
        <v>0</v>
      </c>
      <c r="E39" s="104">
        <v>0</v>
      </c>
      <c r="F39" s="104">
        <v>0</v>
      </c>
      <c r="G39" s="104">
        <v>0</v>
      </c>
      <c r="H39" s="103" t="s">
        <v>168</v>
      </c>
      <c r="I39" s="106" t="s">
        <v>79</v>
      </c>
      <c r="J39" s="106" t="s">
        <v>80</v>
      </c>
      <c r="K39" s="106"/>
      <c r="L39" s="189" t="s">
        <v>145</v>
      </c>
      <c r="M39" s="189"/>
      <c r="R39" s="108"/>
    </row>
    <row r="40" spans="1:18" s="107" customFormat="1" ht="27" customHeight="1">
      <c r="A40" s="103" t="s">
        <v>119</v>
      </c>
      <c r="B40" s="104">
        <v>3</v>
      </c>
      <c r="C40" s="105">
        <v>3710.89</v>
      </c>
      <c r="D40" s="104">
        <v>0</v>
      </c>
      <c r="E40" s="104">
        <v>0</v>
      </c>
      <c r="F40" s="104">
        <v>0</v>
      </c>
      <c r="G40" s="104">
        <v>0</v>
      </c>
      <c r="H40" s="103" t="s">
        <v>169</v>
      </c>
      <c r="I40" s="106" t="s">
        <v>79</v>
      </c>
      <c r="J40" s="106" t="s">
        <v>80</v>
      </c>
      <c r="K40" s="106"/>
      <c r="L40" s="189" t="s">
        <v>145</v>
      </c>
      <c r="M40" s="189"/>
      <c r="R40" s="108"/>
    </row>
    <row r="41" spans="1:18" s="107" customFormat="1" ht="21" customHeight="1">
      <c r="A41" s="103" t="s">
        <v>68</v>
      </c>
      <c r="B41" s="104">
        <v>1</v>
      </c>
      <c r="C41" s="105">
        <v>789.5</v>
      </c>
      <c r="D41" s="104">
        <v>0</v>
      </c>
      <c r="E41" s="104">
        <v>0</v>
      </c>
      <c r="F41" s="104">
        <v>0</v>
      </c>
      <c r="G41" s="104">
        <v>0</v>
      </c>
      <c r="H41" s="103" t="s">
        <v>101</v>
      </c>
      <c r="I41" s="106" t="s">
        <v>170</v>
      </c>
      <c r="J41" s="106" t="s">
        <v>80</v>
      </c>
      <c r="K41" s="106"/>
      <c r="L41" s="189" t="s">
        <v>145</v>
      </c>
      <c r="M41" s="189"/>
      <c r="R41" s="108"/>
    </row>
    <row r="42" spans="1:18" s="107" customFormat="1" ht="27" customHeight="1">
      <c r="A42" s="103" t="s">
        <v>68</v>
      </c>
      <c r="B42" s="104">
        <v>2</v>
      </c>
      <c r="C42" s="105">
        <v>1576.24</v>
      </c>
      <c r="D42" s="104">
        <v>0</v>
      </c>
      <c r="E42" s="104">
        <v>0</v>
      </c>
      <c r="F42" s="104">
        <v>0</v>
      </c>
      <c r="G42" s="104">
        <v>0</v>
      </c>
      <c r="H42" s="103" t="s">
        <v>171</v>
      </c>
      <c r="I42" s="106" t="s">
        <v>172</v>
      </c>
      <c r="J42" s="106" t="s">
        <v>97</v>
      </c>
      <c r="K42" s="106"/>
      <c r="L42" s="189" t="s">
        <v>145</v>
      </c>
      <c r="M42" s="189"/>
      <c r="R42" s="108"/>
    </row>
    <row r="43" spans="1:18" s="107" customFormat="1" ht="27.75" customHeight="1">
      <c r="A43" s="103" t="s">
        <v>160</v>
      </c>
      <c r="B43" s="104">
        <v>1</v>
      </c>
      <c r="C43" s="105">
        <v>409</v>
      </c>
      <c r="D43" s="104">
        <v>0</v>
      </c>
      <c r="E43" s="104" t="s">
        <v>62</v>
      </c>
      <c r="F43" s="104">
        <v>0</v>
      </c>
      <c r="G43" s="104">
        <v>0</v>
      </c>
      <c r="H43" s="103" t="s">
        <v>173</v>
      </c>
      <c r="I43" s="106" t="s">
        <v>174</v>
      </c>
      <c r="J43" s="106" t="s">
        <v>85</v>
      </c>
      <c r="K43" s="106"/>
      <c r="L43" s="189" t="s">
        <v>145</v>
      </c>
      <c r="M43" s="189"/>
      <c r="R43" s="108"/>
    </row>
    <row r="44" spans="1:18" s="107" customFormat="1" ht="25.5" customHeight="1">
      <c r="A44" s="103" t="s">
        <v>68</v>
      </c>
      <c r="B44" s="104">
        <v>1</v>
      </c>
      <c r="C44" s="105">
        <v>90</v>
      </c>
      <c r="D44" s="104">
        <v>0</v>
      </c>
      <c r="E44" s="104">
        <v>0</v>
      </c>
      <c r="F44" s="104">
        <v>0</v>
      </c>
      <c r="G44" s="104">
        <v>0</v>
      </c>
      <c r="H44" s="103" t="s">
        <v>175</v>
      </c>
      <c r="I44" s="106" t="s">
        <v>65</v>
      </c>
      <c r="J44" s="106" t="s">
        <v>66</v>
      </c>
      <c r="K44" s="106"/>
      <c r="L44" s="189" t="s">
        <v>145</v>
      </c>
      <c r="M44" s="189"/>
      <c r="R44" s="108"/>
    </row>
    <row r="45" spans="1:18" s="107" customFormat="1" ht="24.75" customHeight="1">
      <c r="A45" s="103" t="s">
        <v>68</v>
      </c>
      <c r="B45" s="104">
        <v>1</v>
      </c>
      <c r="C45" s="105">
        <v>626.79999999999995</v>
      </c>
      <c r="D45" s="104">
        <v>0</v>
      </c>
      <c r="E45" s="104">
        <v>0</v>
      </c>
      <c r="F45" s="104">
        <v>0</v>
      </c>
      <c r="G45" s="104">
        <v>0</v>
      </c>
      <c r="H45" s="103" t="s">
        <v>69</v>
      </c>
      <c r="I45" s="106" t="s">
        <v>65</v>
      </c>
      <c r="J45" s="106" t="s">
        <v>66</v>
      </c>
      <c r="K45" s="106"/>
      <c r="L45" s="189" t="s">
        <v>145</v>
      </c>
      <c r="M45" s="189"/>
      <c r="R45" s="108"/>
    </row>
    <row r="46" spans="1:18" s="107" customFormat="1" ht="41.25" customHeight="1">
      <c r="A46" s="103" t="s">
        <v>63</v>
      </c>
      <c r="B46" s="104">
        <v>1</v>
      </c>
      <c r="C46" s="105">
        <v>2407</v>
      </c>
      <c r="D46" s="104">
        <v>0</v>
      </c>
      <c r="E46" s="104">
        <v>0</v>
      </c>
      <c r="F46" s="104">
        <v>0</v>
      </c>
      <c r="G46" s="104">
        <v>0</v>
      </c>
      <c r="H46" s="103" t="s">
        <v>176</v>
      </c>
      <c r="I46" s="106" t="s">
        <v>73</v>
      </c>
      <c r="J46" s="106" t="s">
        <v>85</v>
      </c>
      <c r="K46" s="106"/>
      <c r="L46" s="189" t="s">
        <v>67</v>
      </c>
      <c r="M46" s="189"/>
      <c r="R46" s="108"/>
    </row>
    <row r="47" spans="1:18" s="107" customFormat="1" ht="25.5" customHeight="1">
      <c r="A47" s="103" t="s">
        <v>163</v>
      </c>
      <c r="B47" s="104">
        <v>1</v>
      </c>
      <c r="C47" s="105">
        <v>359.97</v>
      </c>
      <c r="D47" s="104">
        <v>0</v>
      </c>
      <c r="E47" s="104">
        <v>0</v>
      </c>
      <c r="F47" s="104">
        <v>0</v>
      </c>
      <c r="G47" s="104">
        <v>0</v>
      </c>
      <c r="H47" s="103" t="s">
        <v>177</v>
      </c>
      <c r="I47" s="106" t="s">
        <v>94</v>
      </c>
      <c r="J47" s="106" t="s">
        <v>82</v>
      </c>
      <c r="K47" s="106"/>
      <c r="L47" s="189" t="s">
        <v>67</v>
      </c>
      <c r="M47" s="189"/>
      <c r="R47" s="108"/>
    </row>
    <row r="48" spans="1:18" s="107" customFormat="1" ht="36" customHeight="1">
      <c r="A48" s="103" t="s">
        <v>156</v>
      </c>
      <c r="B48" s="104">
        <v>1</v>
      </c>
      <c r="C48" s="105">
        <v>567.82000000000005</v>
      </c>
      <c r="D48" s="104">
        <v>0</v>
      </c>
      <c r="E48" s="104">
        <v>0</v>
      </c>
      <c r="F48" s="104">
        <v>0</v>
      </c>
      <c r="G48" s="104">
        <v>0</v>
      </c>
      <c r="H48" s="103" t="s">
        <v>178</v>
      </c>
      <c r="I48" s="106" t="s">
        <v>100</v>
      </c>
      <c r="J48" s="106" t="s">
        <v>97</v>
      </c>
      <c r="K48" s="106"/>
      <c r="L48" s="189" t="s">
        <v>67</v>
      </c>
      <c r="M48" s="189"/>
      <c r="R48" s="108"/>
    </row>
    <row r="49" spans="1:18" ht="18.75" customHeight="1">
      <c r="A49" s="42" t="s">
        <v>14</v>
      </c>
      <c r="B49" s="43">
        <f>SUM(B25:B48)</f>
        <v>35</v>
      </c>
      <c r="C49" s="44">
        <f>SUM(C25:C48)</f>
        <v>72837.750000000015</v>
      </c>
      <c r="D49" s="43">
        <f>SUM(D25:D48)</f>
        <v>0</v>
      </c>
      <c r="E49" s="44">
        <f>SUM(E25:E48)</f>
        <v>0</v>
      </c>
      <c r="F49" s="32"/>
      <c r="G49" s="32"/>
      <c r="H49" s="32"/>
    </row>
    <row r="51" spans="1:18" ht="23.25" customHeight="1">
      <c r="D51" s="115" t="s">
        <v>25</v>
      </c>
      <c r="E51" s="191"/>
      <c r="F51" s="191"/>
      <c r="G51" s="116"/>
      <c r="H51" s="117">
        <f>C49+D19</f>
        <v>72837.750000000015</v>
      </c>
      <c r="I51" s="117"/>
      <c r="J51" s="117"/>
    </row>
    <row r="52" spans="1:18" ht="18.75" customHeight="1"/>
    <row r="53" spans="1:18" s="97" customFormat="1" ht="19.5" customHeight="1">
      <c r="A53" s="183" t="s">
        <v>53</v>
      </c>
      <c r="B53" s="183"/>
      <c r="C53" s="183"/>
      <c r="D53" s="92"/>
      <c r="E53" s="93" t="s">
        <v>54</v>
      </c>
      <c r="F53" s="94"/>
      <c r="G53" s="92"/>
      <c r="H53" s="183" t="s">
        <v>55</v>
      </c>
      <c r="I53" s="183"/>
      <c r="J53" s="95"/>
      <c r="K53" s="95"/>
      <c r="L53" s="94"/>
      <c r="M53" s="94"/>
      <c r="N53" s="96"/>
      <c r="O53" s="96"/>
      <c r="P53" s="96"/>
      <c r="Q53" s="96"/>
      <c r="R53" s="96"/>
    </row>
    <row r="54" spans="1:18" s="97" customFormat="1" ht="12.75">
      <c r="A54" s="98"/>
      <c r="B54" s="98"/>
      <c r="C54" s="98"/>
      <c r="D54" s="98"/>
      <c r="E54" s="98"/>
      <c r="F54" s="92"/>
      <c r="G54" s="92"/>
      <c r="H54" s="92"/>
      <c r="I54" s="92"/>
    </row>
    <row r="55" spans="1:18" s="97" customFormat="1" ht="12.75">
      <c r="A55" s="98"/>
      <c r="B55" s="98"/>
      <c r="C55" s="98"/>
      <c r="D55" s="98"/>
      <c r="E55" s="98"/>
      <c r="F55" s="92"/>
      <c r="G55" s="92"/>
      <c r="H55" s="92"/>
      <c r="I55" s="92"/>
    </row>
    <row r="56" spans="1:18" s="97" customFormat="1" ht="13.5">
      <c r="A56" s="183" t="s">
        <v>56</v>
      </c>
      <c r="B56" s="183"/>
      <c r="C56" s="183"/>
      <c r="D56" s="183" t="s">
        <v>56</v>
      </c>
      <c r="E56" s="183"/>
      <c r="F56" s="183"/>
      <c r="G56" s="92"/>
      <c r="H56" s="183" t="s">
        <v>58</v>
      </c>
      <c r="I56" s="183"/>
      <c r="J56" s="95"/>
      <c r="K56" s="95"/>
      <c r="L56" s="95"/>
    </row>
    <row r="57" spans="1:18" s="97" customFormat="1" ht="13.5">
      <c r="A57" s="190" t="s">
        <v>185</v>
      </c>
      <c r="B57" s="190"/>
      <c r="C57" s="183" t="s">
        <v>152</v>
      </c>
      <c r="D57" s="183"/>
      <c r="E57" s="183"/>
      <c r="F57" s="183"/>
      <c r="G57" s="92"/>
      <c r="H57" s="183" t="s">
        <v>179</v>
      </c>
      <c r="I57" s="183"/>
      <c r="J57" s="95"/>
      <c r="K57" s="95"/>
      <c r="L57" s="95"/>
    </row>
    <row r="58" spans="1:18" s="97" customFormat="1" ht="13.5">
      <c r="A58" s="183" t="s">
        <v>182</v>
      </c>
      <c r="B58" s="183"/>
      <c r="C58" s="183" t="s">
        <v>187</v>
      </c>
      <c r="D58" s="183"/>
      <c r="E58" s="183"/>
      <c r="F58" s="183"/>
      <c r="G58" s="92"/>
      <c r="H58" s="183" t="s">
        <v>186</v>
      </c>
      <c r="I58" s="183"/>
      <c r="J58" s="95"/>
      <c r="K58" s="95"/>
      <c r="L58" s="95"/>
    </row>
  </sheetData>
  <mergeCells count="82">
    <mergeCell ref="D51:G51"/>
    <mergeCell ref="L48:M48"/>
    <mergeCell ref="L40:M40"/>
    <mergeCell ref="L41:M41"/>
    <mergeCell ref="L42:M42"/>
    <mergeCell ref="L43:M43"/>
    <mergeCell ref="L44:M44"/>
    <mergeCell ref="L45:M45"/>
    <mergeCell ref="L47:M47"/>
    <mergeCell ref="H51:J51"/>
    <mergeCell ref="L46:M46"/>
    <mergeCell ref="L38:M38"/>
    <mergeCell ref="H58:I58"/>
    <mergeCell ref="A53:C53"/>
    <mergeCell ref="A56:C56"/>
    <mergeCell ref="D56:F56"/>
    <mergeCell ref="H53:I53"/>
    <mergeCell ref="H56:I56"/>
    <mergeCell ref="A57:B57"/>
    <mergeCell ref="C57:F57"/>
    <mergeCell ref="L36:M36"/>
    <mergeCell ref="L28:M28"/>
    <mergeCell ref="L29:M29"/>
    <mergeCell ref="L39:M39"/>
    <mergeCell ref="L33:M33"/>
    <mergeCell ref="L34:M34"/>
    <mergeCell ref="L35:M35"/>
    <mergeCell ref="L37:M37"/>
    <mergeCell ref="L25:M25"/>
    <mergeCell ref="L30:M30"/>
    <mergeCell ref="L31:M31"/>
    <mergeCell ref="L32:M32"/>
    <mergeCell ref="L26:M26"/>
    <mergeCell ref="L27:M27"/>
    <mergeCell ref="I23:J23"/>
    <mergeCell ref="A21:M21"/>
    <mergeCell ref="A22:A24"/>
    <mergeCell ref="B22:C22"/>
    <mergeCell ref="D22:G22"/>
    <mergeCell ref="B23:B24"/>
    <mergeCell ref="G23:G24"/>
    <mergeCell ref="C23:C24"/>
    <mergeCell ref="D23:D24"/>
    <mergeCell ref="E23:E24"/>
    <mergeCell ref="F23:F24"/>
    <mergeCell ref="L15:M17"/>
    <mergeCell ref="I16:J16"/>
    <mergeCell ref="K16:K17"/>
    <mergeCell ref="F18:H18"/>
    <mergeCell ref="L18:M18"/>
    <mergeCell ref="H22:H24"/>
    <mergeCell ref="I22:K22"/>
    <mergeCell ref="K23:K24"/>
    <mergeCell ref="L22:M24"/>
    <mergeCell ref="I8:K8"/>
    <mergeCell ref="L8:M10"/>
    <mergeCell ref="I9:J9"/>
    <mergeCell ref="K9:K10"/>
    <mergeCell ref="L11:M11"/>
    <mergeCell ref="D15:D17"/>
    <mergeCell ref="E15:E17"/>
    <mergeCell ref="F8:H10"/>
    <mergeCell ref="A1:M1"/>
    <mergeCell ref="A2:M2"/>
    <mergeCell ref="A3:M3"/>
    <mergeCell ref="A5:M5"/>
    <mergeCell ref="C15:C17"/>
    <mergeCell ref="A7:M7"/>
    <mergeCell ref="A8:A10"/>
    <mergeCell ref="B8:B10"/>
    <mergeCell ref="C8:C10"/>
    <mergeCell ref="A14:M14"/>
    <mergeCell ref="H57:I57"/>
    <mergeCell ref="C58:F58"/>
    <mergeCell ref="A58:B58"/>
    <mergeCell ref="D8:D10"/>
    <mergeCell ref="E8:E10"/>
    <mergeCell ref="F15:H17"/>
    <mergeCell ref="F11:H11"/>
    <mergeCell ref="I15:K15"/>
    <mergeCell ref="A15:A17"/>
    <mergeCell ref="B15:B17"/>
  </mergeCells>
  <phoneticPr fontId="4" type="noConversion"/>
  <printOptions horizontalCentered="1"/>
  <pageMargins left="0" right="0" top="0.27" bottom="0.13" header="0.25" footer="0.12"/>
  <pageSetup scale="4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U24"/>
  <sheetViews>
    <sheetView tabSelected="1" zoomScale="80" zoomScaleNormal="80" zoomScaleSheetLayoutView="120" workbookViewId="0">
      <selection activeCell="O15" sqref="O15"/>
    </sheetView>
  </sheetViews>
  <sheetFormatPr baseColWidth="10" defaultRowHeight="15"/>
  <cols>
    <col min="1" max="1" width="2.140625" style="74" customWidth="1"/>
    <col min="2" max="2" width="11.42578125" style="74"/>
    <col min="3" max="3" width="11.140625" style="74" customWidth="1"/>
    <col min="4" max="20" width="11.42578125" style="74"/>
    <col min="21" max="21" width="13.140625" style="74" customWidth="1"/>
    <col min="22" max="16384" width="11.42578125" style="74"/>
  </cols>
  <sheetData>
    <row r="1" spans="1:21" ht="18.75">
      <c r="A1" s="197" t="s">
        <v>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</row>
    <row r="2" spans="1:21" ht="15.75">
      <c r="A2" s="198" t="s">
        <v>1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</row>
    <row r="3" spans="1:21">
      <c r="A3" s="199" t="s">
        <v>181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</row>
    <row r="4" spans="1:21">
      <c r="A4" s="200" t="s">
        <v>154</v>
      </c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75"/>
    </row>
    <row r="5" spans="1:21">
      <c r="U5" s="73" t="s">
        <v>61</v>
      </c>
    </row>
    <row r="7" spans="1:21" ht="15" customHeight="1">
      <c r="B7" s="193" t="s">
        <v>26</v>
      </c>
      <c r="C7" s="195" t="s">
        <v>27</v>
      </c>
      <c r="D7" s="202"/>
      <c r="E7" s="202"/>
      <c r="F7" s="202"/>
      <c r="G7" s="202"/>
      <c r="H7" s="202"/>
      <c r="I7" s="202"/>
      <c r="J7" s="202"/>
      <c r="K7" s="202"/>
      <c r="L7" s="196"/>
      <c r="M7" s="195" t="s">
        <v>28</v>
      </c>
      <c r="N7" s="202"/>
      <c r="O7" s="202"/>
      <c r="P7" s="202"/>
      <c r="Q7" s="202"/>
      <c r="R7" s="196"/>
      <c r="S7" s="203" t="s">
        <v>29</v>
      </c>
      <c r="T7" s="203"/>
      <c r="U7" s="203"/>
    </row>
    <row r="8" spans="1:21" ht="15" customHeight="1">
      <c r="A8" s="77"/>
      <c r="B8" s="201"/>
      <c r="C8" s="195" t="s">
        <v>30</v>
      </c>
      <c r="D8" s="196"/>
      <c r="E8" s="195" t="s">
        <v>31</v>
      </c>
      <c r="F8" s="196"/>
      <c r="G8" s="195" t="s">
        <v>45</v>
      </c>
      <c r="H8" s="196"/>
      <c r="I8" s="195" t="s">
        <v>32</v>
      </c>
      <c r="J8" s="196"/>
      <c r="K8" s="195" t="s">
        <v>33</v>
      </c>
      <c r="L8" s="196"/>
      <c r="M8" s="195" t="s">
        <v>34</v>
      </c>
      <c r="N8" s="196"/>
      <c r="O8" s="195" t="s">
        <v>46</v>
      </c>
      <c r="P8" s="196"/>
      <c r="Q8" s="195" t="s">
        <v>33</v>
      </c>
      <c r="R8" s="196"/>
      <c r="S8" s="193" t="s">
        <v>50</v>
      </c>
      <c r="T8" s="193" t="s">
        <v>51</v>
      </c>
      <c r="U8" s="193" t="s">
        <v>52</v>
      </c>
    </row>
    <row r="9" spans="1:21" ht="38.25">
      <c r="A9" s="77"/>
      <c r="B9" s="194"/>
      <c r="C9" s="76" t="s">
        <v>35</v>
      </c>
      <c r="D9" s="76" t="s">
        <v>36</v>
      </c>
      <c r="E9" s="76" t="s">
        <v>35</v>
      </c>
      <c r="F9" s="76" t="s">
        <v>36</v>
      </c>
      <c r="G9" s="76" t="s">
        <v>35</v>
      </c>
      <c r="H9" s="76" t="s">
        <v>36</v>
      </c>
      <c r="I9" s="76" t="s">
        <v>37</v>
      </c>
      <c r="J9" s="76" t="s">
        <v>38</v>
      </c>
      <c r="K9" s="76" t="s">
        <v>47</v>
      </c>
      <c r="L9" s="76" t="s">
        <v>39</v>
      </c>
      <c r="M9" s="76" t="s">
        <v>40</v>
      </c>
      <c r="N9" s="76" t="s">
        <v>41</v>
      </c>
      <c r="O9" s="76" t="s">
        <v>42</v>
      </c>
      <c r="P9" s="76" t="s">
        <v>48</v>
      </c>
      <c r="Q9" s="76" t="s">
        <v>43</v>
      </c>
      <c r="R9" s="76" t="s">
        <v>49</v>
      </c>
      <c r="S9" s="194"/>
      <c r="T9" s="194"/>
      <c r="U9" s="194"/>
    </row>
    <row r="10" spans="1:21" ht="23.25" customHeight="1">
      <c r="B10" s="78"/>
      <c r="C10" s="79">
        <v>0</v>
      </c>
      <c r="D10" s="79">
        <v>0</v>
      </c>
      <c r="E10" s="79">
        <v>0</v>
      </c>
      <c r="F10" s="79">
        <v>0</v>
      </c>
      <c r="G10" s="79">
        <v>1</v>
      </c>
      <c r="H10" s="72">
        <v>25000</v>
      </c>
      <c r="I10" s="79">
        <v>212</v>
      </c>
      <c r="J10" s="80">
        <v>628692.16</v>
      </c>
      <c r="K10" s="79">
        <f>C10+E10+G10+I10</f>
        <v>213</v>
      </c>
      <c r="L10" s="80">
        <f>D10+F10+H10+J10</f>
        <v>653692.16000000003</v>
      </c>
      <c r="M10" s="79">
        <v>195</v>
      </c>
      <c r="N10" s="72">
        <v>590686.78</v>
      </c>
      <c r="O10" s="79">
        <v>18</v>
      </c>
      <c r="P10" s="72">
        <v>63005.38</v>
      </c>
      <c r="Q10" s="79">
        <f>M10+O10</f>
        <v>213</v>
      </c>
      <c r="R10" s="72">
        <f>N10+P10</f>
        <v>653692.16000000003</v>
      </c>
      <c r="S10" s="72">
        <v>195500</v>
      </c>
      <c r="T10" s="72">
        <v>25000</v>
      </c>
      <c r="U10" s="79">
        <v>0</v>
      </c>
    </row>
    <row r="11" spans="1:21" ht="15.75">
      <c r="A11" s="81"/>
      <c r="B11" s="82"/>
      <c r="C11" s="83">
        <v>0</v>
      </c>
      <c r="D11" s="83">
        <v>0</v>
      </c>
      <c r="E11" s="83">
        <v>0</v>
      </c>
      <c r="F11" s="83">
        <v>0</v>
      </c>
      <c r="G11" s="83">
        <v>0</v>
      </c>
      <c r="H11" s="83">
        <v>0</v>
      </c>
      <c r="I11" s="83">
        <v>34</v>
      </c>
      <c r="J11" s="83"/>
      <c r="K11" s="83"/>
      <c r="L11" s="83">
        <v>0</v>
      </c>
      <c r="M11" s="83"/>
      <c r="N11" s="83"/>
      <c r="O11" s="83">
        <v>0</v>
      </c>
      <c r="P11" s="83">
        <v>0</v>
      </c>
      <c r="Q11" s="83"/>
      <c r="R11" s="83">
        <v>0</v>
      </c>
      <c r="S11" s="83">
        <v>0</v>
      </c>
      <c r="T11" s="83">
        <v>0</v>
      </c>
      <c r="U11" s="83"/>
    </row>
    <row r="12" spans="1:21" ht="27.75" customHeight="1">
      <c r="A12" s="81"/>
      <c r="B12" s="76" t="s">
        <v>44</v>
      </c>
      <c r="C12" s="84">
        <f t="shared" ref="C12:U12" si="0">SUM(C10:C11)</f>
        <v>0</v>
      </c>
      <c r="D12" s="85">
        <f t="shared" si="0"/>
        <v>0</v>
      </c>
      <c r="E12" s="84">
        <f t="shared" si="0"/>
        <v>0</v>
      </c>
      <c r="F12" s="85">
        <f t="shared" si="0"/>
        <v>0</v>
      </c>
      <c r="G12" s="84">
        <f t="shared" si="0"/>
        <v>1</v>
      </c>
      <c r="H12" s="85">
        <f t="shared" si="0"/>
        <v>25000</v>
      </c>
      <c r="I12" s="84">
        <f t="shared" si="0"/>
        <v>246</v>
      </c>
      <c r="J12" s="85">
        <f t="shared" si="0"/>
        <v>628692.16</v>
      </c>
      <c r="K12" s="84">
        <f t="shared" si="0"/>
        <v>213</v>
      </c>
      <c r="L12" s="85">
        <f t="shared" si="0"/>
        <v>653692.16000000003</v>
      </c>
      <c r="M12" s="84">
        <f t="shared" si="0"/>
        <v>195</v>
      </c>
      <c r="N12" s="85">
        <f t="shared" si="0"/>
        <v>590686.78</v>
      </c>
      <c r="O12" s="84">
        <f t="shared" si="0"/>
        <v>18</v>
      </c>
      <c r="P12" s="85">
        <f t="shared" si="0"/>
        <v>63005.38</v>
      </c>
      <c r="Q12" s="84">
        <f t="shared" si="0"/>
        <v>213</v>
      </c>
      <c r="R12" s="85">
        <f t="shared" si="0"/>
        <v>653692.16000000003</v>
      </c>
      <c r="S12" s="85">
        <f t="shared" si="0"/>
        <v>195500</v>
      </c>
      <c r="T12" s="85">
        <f t="shared" si="0"/>
        <v>25000</v>
      </c>
      <c r="U12" s="85">
        <f t="shared" si="0"/>
        <v>0</v>
      </c>
    </row>
    <row r="13" spans="1:21" ht="19.5" customHeight="1"/>
    <row r="14" spans="1:21" ht="48.75" customHeight="1">
      <c r="N14" s="86"/>
      <c r="P14" s="86"/>
      <c r="R14" s="86"/>
    </row>
    <row r="15" spans="1:21" ht="48.75" customHeight="1">
      <c r="N15" s="86"/>
    </row>
    <row r="16" spans="1:21" ht="46.5" customHeight="1">
      <c r="N16" s="86"/>
    </row>
    <row r="17" spans="3:19" s="99" customFormat="1">
      <c r="C17" s="204" t="s">
        <v>53</v>
      </c>
      <c r="D17" s="204"/>
      <c r="E17" s="204"/>
      <c r="F17" s="204"/>
      <c r="G17" s="204"/>
      <c r="I17" s="101"/>
      <c r="J17" s="101"/>
      <c r="K17" s="102" t="s">
        <v>54</v>
      </c>
      <c r="L17" s="101"/>
      <c r="M17" s="101"/>
      <c r="O17" s="204" t="s">
        <v>55</v>
      </c>
      <c r="P17" s="204"/>
      <c r="Q17" s="204"/>
      <c r="R17" s="204"/>
      <c r="S17" s="204"/>
    </row>
    <row r="18" spans="3:19" s="99" customFormat="1">
      <c r="C18" s="100"/>
      <c r="D18" s="100"/>
      <c r="E18" s="100"/>
      <c r="F18" s="100"/>
      <c r="G18" s="100"/>
      <c r="I18" s="101"/>
      <c r="J18" s="101"/>
      <c r="K18" s="102"/>
      <c r="L18" s="101"/>
      <c r="M18" s="101"/>
      <c r="O18" s="100"/>
      <c r="P18" s="100"/>
      <c r="Q18" s="100"/>
      <c r="R18" s="100"/>
      <c r="S18" s="100"/>
    </row>
    <row r="19" spans="3:19" s="99" customFormat="1">
      <c r="C19" s="101"/>
      <c r="D19" s="101"/>
      <c r="E19" s="101"/>
      <c r="F19" s="101"/>
      <c r="G19" s="101"/>
      <c r="I19" s="101"/>
      <c r="J19" s="101"/>
      <c r="K19" s="101"/>
      <c r="L19" s="101"/>
      <c r="M19" s="101"/>
      <c r="O19" s="101"/>
      <c r="P19" s="101"/>
      <c r="Q19" s="101"/>
      <c r="R19" s="101"/>
      <c r="S19" s="101"/>
    </row>
    <row r="20" spans="3:19" s="99" customFormat="1">
      <c r="C20" s="101"/>
      <c r="D20" s="101"/>
      <c r="E20" s="101"/>
      <c r="F20" s="101"/>
      <c r="G20" s="101"/>
      <c r="I20" s="101"/>
      <c r="J20" s="101"/>
      <c r="K20" s="101"/>
      <c r="L20" s="101"/>
      <c r="M20" s="101"/>
      <c r="O20" s="101"/>
      <c r="P20" s="101"/>
      <c r="Q20" s="101"/>
      <c r="R20" s="101"/>
      <c r="S20" s="101"/>
    </row>
    <row r="21" spans="3:19" s="99" customFormat="1">
      <c r="C21" s="204" t="s">
        <v>56</v>
      </c>
      <c r="D21" s="204"/>
      <c r="E21" s="204"/>
      <c r="F21" s="204"/>
      <c r="G21" s="204"/>
      <c r="I21" s="204" t="s">
        <v>57</v>
      </c>
      <c r="J21" s="204"/>
      <c r="K21" s="204"/>
      <c r="L21" s="204"/>
      <c r="M21" s="204"/>
      <c r="O21" s="204" t="s">
        <v>58</v>
      </c>
      <c r="P21" s="204"/>
      <c r="Q21" s="204"/>
      <c r="R21" s="204"/>
      <c r="S21" s="204"/>
    </row>
    <row r="22" spans="3:19" s="99" customFormat="1">
      <c r="C22" s="183" t="s">
        <v>148</v>
      </c>
      <c r="D22" s="204"/>
      <c r="E22" s="204"/>
      <c r="F22" s="204"/>
      <c r="G22" s="204"/>
      <c r="I22" s="183" t="s">
        <v>152</v>
      </c>
      <c r="J22" s="204"/>
      <c r="K22" s="204"/>
      <c r="L22" s="204"/>
      <c r="M22" s="204"/>
      <c r="O22" s="183" t="s">
        <v>179</v>
      </c>
      <c r="P22" s="204"/>
      <c r="Q22" s="204"/>
      <c r="R22" s="204"/>
      <c r="S22" s="204"/>
    </row>
    <row r="23" spans="3:19" s="99" customFormat="1">
      <c r="C23" s="192" t="s">
        <v>182</v>
      </c>
      <c r="D23" s="192"/>
      <c r="E23" s="192"/>
      <c r="F23" s="192"/>
      <c r="G23" s="192"/>
      <c r="I23" s="192" t="s">
        <v>183</v>
      </c>
      <c r="J23" s="192"/>
      <c r="K23" s="192"/>
      <c r="L23" s="192"/>
      <c r="M23" s="192"/>
      <c r="O23" s="192" t="s">
        <v>184</v>
      </c>
      <c r="P23" s="192"/>
      <c r="Q23" s="192"/>
      <c r="R23" s="192"/>
      <c r="S23" s="192"/>
    </row>
    <row r="24" spans="3:19" s="99" customFormat="1"/>
  </sheetData>
  <mergeCells count="30">
    <mergeCell ref="C22:G22"/>
    <mergeCell ref="I22:M22"/>
    <mergeCell ref="O22:S22"/>
    <mergeCell ref="S8:S9"/>
    <mergeCell ref="C17:G17"/>
    <mergeCell ref="O17:S17"/>
    <mergeCell ref="C21:G21"/>
    <mergeCell ref="I21:M21"/>
    <mergeCell ref="O21:S21"/>
    <mergeCell ref="I8:J8"/>
    <mergeCell ref="A1:T1"/>
    <mergeCell ref="A2:T2"/>
    <mergeCell ref="A3:T3"/>
    <mergeCell ref="A4:T4"/>
    <mergeCell ref="B7:B9"/>
    <mergeCell ref="C7:L7"/>
    <mergeCell ref="M7:R7"/>
    <mergeCell ref="S7:U7"/>
    <mergeCell ref="C8:D8"/>
    <mergeCell ref="Q8:R8"/>
    <mergeCell ref="C23:G23"/>
    <mergeCell ref="I23:M23"/>
    <mergeCell ref="O23:S23"/>
    <mergeCell ref="T8:T9"/>
    <mergeCell ref="U8:U9"/>
    <mergeCell ref="E8:F8"/>
    <mergeCell ref="G8:H8"/>
    <mergeCell ref="K8:L8"/>
    <mergeCell ref="M8:N8"/>
    <mergeCell ref="O8:P8"/>
  </mergeCells>
  <phoneticPr fontId="4" type="noConversion"/>
  <printOptions horizontalCentered="1"/>
  <pageMargins left="0.39370078740157483" right="0.59055118110236227" top="0.98425196850393704" bottom="0.23622047244094491" header="0.74803149606299213" footer="0.19685039370078741"/>
  <pageSetup scale="5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SEMANAL ADQ. A-VIII</vt:lpstr>
      <vt:lpstr>REP. ACUMULADO DE ADQ. A-IX</vt:lpstr>
      <vt:lpstr>SEM</vt:lpstr>
      <vt:lpstr>ACUM</vt:lpstr>
      <vt:lpstr>'REPORTE SEMANAL ADQ. A-VIII'!Área_de_impresión</vt:lpstr>
      <vt:lpstr>SEM!Área_de_impresión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DavidSS</dc:creator>
  <cp:lastModifiedBy>END USER</cp:lastModifiedBy>
  <cp:lastPrinted>2010-08-30T14:22:06Z</cp:lastPrinted>
  <dcterms:created xsi:type="dcterms:W3CDTF">2009-12-15T16:23:50Z</dcterms:created>
  <dcterms:modified xsi:type="dcterms:W3CDTF">2010-08-31T21:36:22Z</dcterms:modified>
</cp:coreProperties>
</file>